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xr:revisionPtr revIDLastSave="0" documentId="13_ncr:1_{37711EB7-220B-4790-A481-D4A52035C11E}" xr6:coauthVersionLast="47" xr6:coauthVersionMax="47" xr10:uidLastSave="{00000000-0000-0000-0000-000000000000}"/>
  <bookViews>
    <workbookView xWindow="-120" yWindow="-120" windowWidth="29040" windowHeight="17520" xr2:uid="{BC2B8484-DFD5-4056-8182-8E4A7FE3B528}"/>
  </bookViews>
  <sheets>
    <sheet name="Sheet1" sheetId="1" r:id="rId1"/>
    <sheet name="Sheet2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0" i="1" l="1"/>
  <c r="F41" i="1"/>
  <c r="F53" i="1"/>
  <c r="F54" i="1"/>
  <c r="D86" i="1"/>
  <c r="D85" i="1"/>
  <c r="D84" i="1"/>
  <c r="D83" i="1"/>
  <c r="C106" i="1"/>
  <c r="D106" i="1"/>
  <c r="E106" i="1"/>
  <c r="F106" i="1"/>
  <c r="C107" i="1"/>
  <c r="D107" i="1"/>
  <c r="E107" i="1"/>
  <c r="F107" i="1"/>
  <c r="D73" i="1"/>
  <c r="D74" i="1"/>
  <c r="E52" i="1" l="1"/>
  <c r="C105" i="1" l="1"/>
  <c r="D105" i="1"/>
  <c r="E105" i="1"/>
  <c r="F105" i="1"/>
  <c r="F104" i="1"/>
  <c r="E104" i="1"/>
  <c r="D104" i="1"/>
  <c r="C104" i="1"/>
  <c r="E51" i="1"/>
  <c r="F51" i="1" s="1"/>
  <c r="D72" i="1"/>
  <c r="D71" i="1"/>
  <c r="D204" i="1"/>
  <c r="E204" i="1" s="1"/>
  <c r="E39" i="1"/>
  <c r="F39" i="1" s="1"/>
  <c r="D203" i="1"/>
  <c r="E203" i="1" s="1"/>
  <c r="F52" i="1"/>
  <c r="E38" i="1"/>
  <c r="F38" i="1" s="1"/>
</calcChain>
</file>

<file path=xl/sharedStrings.xml><?xml version="1.0" encoding="utf-8"?>
<sst xmlns="http://schemas.openxmlformats.org/spreadsheetml/2006/main" count="123" uniqueCount="66">
  <si>
    <t>Tensile test, break load (kg)</t>
  </si>
  <si>
    <t>Test 1</t>
  </si>
  <si>
    <t>Test 2</t>
  </si>
  <si>
    <t>Average</t>
  </si>
  <si>
    <t>Layer adhesion test, break load (kg)</t>
  </si>
  <si>
    <t>Bending ISO178 (dist. Between supports 50mm)</t>
  </si>
  <si>
    <t>Shear stress test, break load (kg)</t>
  </si>
  <si>
    <t>Break kg</t>
  </si>
  <si>
    <t>Area: 2 x Ø 5 mm</t>
  </si>
  <si>
    <t>Temperature test</t>
  </si>
  <si>
    <t>Deform °C</t>
  </si>
  <si>
    <t>dH [mm]</t>
  </si>
  <si>
    <t>E br [J]</t>
  </si>
  <si>
    <t>Izod impact test, E break in Joules</t>
  </si>
  <si>
    <t>Torque (twist) test, Nm</t>
  </si>
  <si>
    <t>Load at 90°</t>
  </si>
  <si>
    <t>Max Nm</t>
  </si>
  <si>
    <t>Approx turns</t>
  </si>
  <si>
    <t>Min area 4x4mm</t>
  </si>
  <si>
    <t>Min area 4x4mm, vertical test specimen</t>
  </si>
  <si>
    <t>No Load</t>
  </si>
  <si>
    <t>Creep test C-bending, reference surface [mm] (default 12mm), constant load 1,25 kg</t>
  </si>
  <si>
    <t>RAW DATA:</t>
  </si>
  <si>
    <t>kJ/m²</t>
  </si>
  <si>
    <t>Average (kg)</t>
  </si>
  <si>
    <t>MPa</t>
  </si>
  <si>
    <t>Settings:</t>
  </si>
  <si>
    <t>1.25kg</t>
  </si>
  <si>
    <t>2.5kg</t>
  </si>
  <si>
    <t>5kg</t>
  </si>
  <si>
    <t>10kg</t>
  </si>
  <si>
    <t>1,25kg 30"</t>
  </si>
  <si>
    <t>1,25kg 1"</t>
  </si>
  <si>
    <t>2,5kg 1"</t>
  </si>
  <si>
    <t>1,25kg 60"</t>
  </si>
  <si>
    <t>2,5kg 30"</t>
  </si>
  <si>
    <t>2,5kg 60"</t>
  </si>
  <si>
    <t>5kg 1"</t>
  </si>
  <si>
    <t>5kg 30"</t>
  </si>
  <si>
    <t>5kg 60"</t>
  </si>
  <si>
    <t>10kg 1"</t>
  </si>
  <si>
    <t>10kg 30"</t>
  </si>
  <si>
    <t>10kg 60"</t>
  </si>
  <si>
    <t>Bending, deformation at given load after 1", 30" and 60"</t>
  </si>
  <si>
    <t>Bending. Deformation at given load after 30 sec, (mm)</t>
  </si>
  <si>
    <t>More info about bending in next graph</t>
  </si>
  <si>
    <t>it is not recommended to use object continuously at this temp.</t>
  </si>
  <si>
    <t>(smaller values are better)</t>
  </si>
  <si>
    <t xml:space="preserve">Test object on Printables: </t>
  </si>
  <si>
    <t>https://www.printables.com/model/465670-mytechfun-test-objects</t>
  </si>
  <si>
    <t xml:space="preserve">This is only a 15-minute test, </t>
  </si>
  <si>
    <t>Red</t>
  </si>
  <si>
    <t>HORIZONTAL</t>
  </si>
  <si>
    <t>VERTICAL</t>
  </si>
  <si>
    <t>(same g-code)</t>
  </si>
  <si>
    <t>-</t>
  </si>
  <si>
    <t>BambuLab PETG-HF red, blue</t>
  </si>
  <si>
    <t>Blue</t>
  </si>
  <si>
    <t>Printed on BambuLab P1P</t>
  </si>
  <si>
    <t>Flow: 21 mm³/s, 0.4mm nozzle</t>
  </si>
  <si>
    <t>PETG Basic</t>
  </si>
  <si>
    <t>PLA Basic</t>
  </si>
  <si>
    <t>245/80°C</t>
  </si>
  <si>
    <t>this background color = data from older video</t>
  </si>
  <si>
    <t>MyTechFun, 2024-07-19</t>
  </si>
  <si>
    <t>VERTICAL (layer adhesion is important)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</si>
</sst>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00"/>
    <numFmt numFmtId="166" formatCode="\+0%;\-0%;0%"/>
  </numFmts>
  <fonts count="2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1"/>
      <color rgb="FFC00000"/>
      <name val="Calibri"/>
      <family val="2"/>
      <charset val="238"/>
      <scheme val="minor"/>
    </font>
    <font>
      <sz val="11"/>
      <color rgb="FFC00000"/>
      <name val="Calibri"/>
      <family val="2"/>
      <charset val="238"/>
      <scheme val="minor"/>
    </font>
    <font>
      <b/>
      <sz val="11"/>
      <color theme="0" tint="-0.499984740745262"/>
      <name val="Calibri"/>
      <family val="2"/>
      <charset val="238"/>
      <scheme val="minor"/>
    </font>
    <font>
      <sz val="11"/>
      <color theme="2" tint="-0.499984740745262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 tint="0.499984740745262"/>
      <name val="Calibri"/>
      <family val="2"/>
      <charset val="238"/>
      <scheme val="minor"/>
    </font>
    <font>
      <b/>
      <sz val="11"/>
      <color theme="2" tint="-0.499984740745262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i/>
      <sz val="11"/>
      <color theme="4"/>
      <name val="Calibri"/>
      <family val="2"/>
      <charset val="238"/>
      <scheme val="minor"/>
    </font>
    <font>
      <sz val="11"/>
      <color theme="4"/>
      <name val="Calibri"/>
      <family val="2"/>
      <charset val="238"/>
      <scheme val="minor"/>
    </font>
    <font>
      <i/>
      <sz val="10"/>
      <color theme="4"/>
      <name val="Calibri"/>
      <family val="2"/>
      <charset val="238"/>
      <scheme val="minor"/>
    </font>
    <font>
      <i/>
      <sz val="11"/>
      <color rgb="FFC00000"/>
      <name val="Calibri"/>
      <family val="2"/>
      <charset val="238"/>
      <scheme val="minor"/>
    </font>
    <font>
      <sz val="11"/>
      <color theme="0" tint="-0.499984740745262"/>
      <name val="Calibri"/>
      <family val="2"/>
      <charset val="238"/>
      <scheme val="minor"/>
    </font>
    <font>
      <b/>
      <sz val="11"/>
      <color theme="1" tint="0.34998626667073579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i/>
      <sz val="10"/>
      <color theme="1" tint="0.499984740745262"/>
      <name val="Calibri"/>
      <family val="2"/>
      <charset val="238"/>
      <scheme val="minor"/>
    </font>
    <font>
      <b/>
      <sz val="11"/>
      <color theme="4" tint="-0.249977111117893"/>
      <name val="Calibri"/>
      <family val="2"/>
      <charset val="238"/>
      <scheme val="minor"/>
    </font>
    <font>
      <b/>
      <sz val="11"/>
      <color rgb="FF00B0F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9" fontId="14" fillId="0" borderId="0" applyFont="0" applyFill="0" applyBorder="0" applyAlignment="0" applyProtection="0"/>
  </cellStyleXfs>
  <cellXfs count="176">
    <xf numFmtId="0" fontId="0" fillId="0" borderId="0" xfId="0"/>
    <xf numFmtId="0" fontId="0" fillId="0" borderId="2" xfId="0" applyBorder="1" applyAlignment="1">
      <alignment horizontal="center"/>
    </xf>
    <xf numFmtId="0" fontId="0" fillId="0" borderId="1" xfId="0" applyBorder="1"/>
    <xf numFmtId="0" fontId="1" fillId="0" borderId="0" xfId="0" applyFont="1"/>
    <xf numFmtId="0" fontId="0" fillId="0" borderId="4" xfId="0" applyBorder="1" applyAlignment="1">
      <alignment horizontal="center"/>
    </xf>
    <xf numFmtId="0" fontId="3" fillId="0" borderId="0" xfId="0" applyFont="1"/>
    <xf numFmtId="0" fontId="0" fillId="0" borderId="14" xfId="0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2" borderId="0" xfId="0" applyFont="1" applyFill="1"/>
    <xf numFmtId="0" fontId="0" fillId="0" borderId="0" xfId="0" applyAlignment="1">
      <alignment horizontal="center"/>
    </xf>
    <xf numFmtId="0" fontId="1" fillId="0" borderId="15" xfId="0" applyFont="1" applyBorder="1" applyAlignment="1">
      <alignment horizontal="center"/>
    </xf>
    <xf numFmtId="0" fontId="6" fillId="0" borderId="0" xfId="0" applyFont="1" applyAlignment="1">
      <alignment horizontal="left"/>
    </xf>
    <xf numFmtId="164" fontId="6" fillId="0" borderId="0" xfId="0" applyNumberFormat="1" applyFont="1" applyAlignment="1">
      <alignment horizontal="left"/>
    </xf>
    <xf numFmtId="0" fontId="7" fillId="0" borderId="0" xfId="0" applyFont="1"/>
    <xf numFmtId="165" fontId="1" fillId="0" borderId="4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8" fillId="0" borderId="0" xfId="0" applyFont="1"/>
    <xf numFmtId="164" fontId="1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164" fontId="9" fillId="0" borderId="0" xfId="0" applyNumberFormat="1" applyFont="1" applyAlignment="1">
      <alignment horizontal="center"/>
    </xf>
    <xf numFmtId="0" fontId="10" fillId="0" borderId="0" xfId="0" applyFont="1"/>
    <xf numFmtId="0" fontId="0" fillId="0" borderId="16" xfId="0" applyBorder="1"/>
    <xf numFmtId="0" fontId="11" fillId="0" borderId="14" xfId="0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0" fillId="0" borderId="17" xfId="0" applyBorder="1"/>
    <xf numFmtId="0" fontId="1" fillId="5" borderId="11" xfId="0" applyFont="1" applyFill="1" applyBorder="1" applyAlignment="1">
      <alignment horizontal="center"/>
    </xf>
    <xf numFmtId="0" fontId="1" fillId="5" borderId="12" xfId="0" applyFont="1" applyFill="1" applyBorder="1" applyAlignment="1">
      <alignment horizontal="center"/>
    </xf>
    <xf numFmtId="0" fontId="1" fillId="5" borderId="13" xfId="0" applyFont="1" applyFill="1" applyBorder="1" applyAlignment="1">
      <alignment horizontal="center"/>
    </xf>
    <xf numFmtId="0" fontId="1" fillId="6" borderId="11" xfId="0" applyFont="1" applyFill="1" applyBorder="1" applyAlignment="1">
      <alignment horizontal="center"/>
    </xf>
    <xf numFmtId="0" fontId="1" fillId="6" borderId="12" xfId="0" applyFont="1" applyFill="1" applyBorder="1" applyAlignment="1">
      <alignment horizontal="center"/>
    </xf>
    <xf numFmtId="0" fontId="1" fillId="6" borderId="13" xfId="0" applyFont="1" applyFill="1" applyBorder="1" applyAlignment="1">
      <alignment horizontal="center"/>
    </xf>
    <xf numFmtId="0" fontId="1" fillId="4" borderId="11" xfId="0" applyFont="1" applyFill="1" applyBorder="1" applyAlignment="1">
      <alignment horizontal="center"/>
    </xf>
    <xf numFmtId="0" fontId="1" fillId="4" borderId="12" xfId="0" applyFont="1" applyFill="1" applyBorder="1" applyAlignment="1">
      <alignment horizontal="center"/>
    </xf>
    <xf numFmtId="0" fontId="1" fillId="4" borderId="13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12" fillId="0" borderId="0" xfId="0" applyFont="1"/>
    <xf numFmtId="165" fontId="1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10" xfId="0" applyBorder="1" applyAlignment="1">
      <alignment horizontal="center"/>
    </xf>
    <xf numFmtId="166" fontId="0" fillId="0" borderId="0" xfId="1" applyNumberFormat="1" applyFont="1" applyAlignment="1">
      <alignment horizontal="left"/>
    </xf>
    <xf numFmtId="2" fontId="13" fillId="0" borderId="2" xfId="0" applyNumberFormat="1" applyFont="1" applyBorder="1" applyAlignment="1">
      <alignment horizontal="center"/>
    </xf>
    <xf numFmtId="2" fontId="13" fillId="0" borderId="3" xfId="0" applyNumberFormat="1" applyFont="1" applyBorder="1" applyAlignment="1">
      <alignment horizontal="center"/>
    </xf>
    <xf numFmtId="2" fontId="13" fillId="0" borderId="4" xfId="0" applyNumberFormat="1" applyFont="1" applyBorder="1" applyAlignment="1">
      <alignment horizontal="center"/>
    </xf>
    <xf numFmtId="0" fontId="0" fillId="0" borderId="0" xfId="0" applyAlignment="1">
      <alignment horizontal="right"/>
    </xf>
    <xf numFmtId="0" fontId="0" fillId="0" borderId="7" xfId="0" applyBorder="1" applyAlignment="1">
      <alignment horizontal="center"/>
    </xf>
    <xf numFmtId="0" fontId="1" fillId="0" borderId="22" xfId="0" applyFont="1" applyBorder="1" applyAlignment="1">
      <alignment horizontal="center"/>
    </xf>
    <xf numFmtId="2" fontId="13" fillId="0" borderId="5" xfId="0" applyNumberFormat="1" applyFont="1" applyBorder="1" applyAlignment="1">
      <alignment horizontal="center"/>
    </xf>
    <xf numFmtId="2" fontId="13" fillId="0" borderId="6" xfId="0" applyNumberFormat="1" applyFont="1" applyBorder="1" applyAlignment="1">
      <alignment horizontal="center"/>
    </xf>
    <xf numFmtId="2" fontId="13" fillId="0" borderId="7" xfId="0" applyNumberFormat="1" applyFont="1" applyBorder="1" applyAlignment="1">
      <alignment horizontal="center"/>
    </xf>
    <xf numFmtId="2" fontId="0" fillId="5" borderId="2" xfId="0" applyNumberFormat="1" applyFill="1" applyBorder="1" applyAlignment="1">
      <alignment horizontal="center"/>
    </xf>
    <xf numFmtId="2" fontId="0" fillId="5" borderId="3" xfId="0" applyNumberFormat="1" applyFill="1" applyBorder="1" applyAlignment="1">
      <alignment horizontal="center"/>
    </xf>
    <xf numFmtId="2" fontId="0" fillId="6" borderId="2" xfId="0" applyNumberFormat="1" applyFill="1" applyBorder="1" applyAlignment="1">
      <alignment horizontal="center"/>
    </xf>
    <xf numFmtId="2" fontId="0" fillId="6" borderId="3" xfId="0" applyNumberFormat="1" applyFill="1" applyBorder="1" applyAlignment="1">
      <alignment horizontal="center"/>
    </xf>
    <xf numFmtId="2" fontId="0" fillId="6" borderId="4" xfId="0" applyNumberFormat="1" applyFill="1" applyBorder="1" applyAlignment="1">
      <alignment horizontal="center"/>
    </xf>
    <xf numFmtId="2" fontId="0" fillId="4" borderId="2" xfId="0" applyNumberFormat="1" applyFill="1" applyBorder="1" applyAlignment="1">
      <alignment horizontal="center"/>
    </xf>
    <xf numFmtId="2" fontId="0" fillId="4" borderId="3" xfId="0" applyNumberFormat="1" applyFill="1" applyBorder="1" applyAlignment="1">
      <alignment horizontal="center"/>
    </xf>
    <xf numFmtId="2" fontId="0" fillId="4" borderId="4" xfId="0" applyNumberFormat="1" applyFill="1" applyBorder="1" applyAlignment="1">
      <alignment horizontal="center"/>
    </xf>
    <xf numFmtId="2" fontId="0" fillId="3" borderId="3" xfId="0" applyNumberFormat="1" applyFill="1" applyBorder="1" applyAlignment="1">
      <alignment horizontal="center"/>
    </xf>
    <xf numFmtId="2" fontId="0" fillId="3" borderId="4" xfId="0" applyNumberFormat="1" applyFill="1" applyBorder="1" applyAlignment="1">
      <alignment horizontal="center"/>
    </xf>
    <xf numFmtId="2" fontId="0" fillId="5" borderId="5" xfId="0" applyNumberFormat="1" applyFill="1" applyBorder="1" applyAlignment="1">
      <alignment horizontal="center"/>
    </xf>
    <xf numFmtId="2" fontId="0" fillId="5" borderId="6" xfId="0" applyNumberFormat="1" applyFill="1" applyBorder="1" applyAlignment="1">
      <alignment horizontal="center"/>
    </xf>
    <xf numFmtId="2" fontId="0" fillId="6" borderId="5" xfId="0" applyNumberFormat="1" applyFill="1" applyBorder="1" applyAlignment="1">
      <alignment horizontal="center"/>
    </xf>
    <xf numFmtId="2" fontId="0" fillId="6" borderId="6" xfId="0" applyNumberFormat="1" applyFill="1" applyBorder="1" applyAlignment="1">
      <alignment horizontal="center"/>
    </xf>
    <xf numFmtId="2" fontId="0" fillId="6" borderId="7" xfId="0" applyNumberFormat="1" applyFill="1" applyBorder="1" applyAlignment="1">
      <alignment horizontal="center"/>
    </xf>
    <xf numFmtId="2" fontId="0" fillId="4" borderId="5" xfId="0" applyNumberFormat="1" applyFill="1" applyBorder="1" applyAlignment="1">
      <alignment horizontal="center"/>
    </xf>
    <xf numFmtId="2" fontId="0" fillId="4" borderId="6" xfId="0" applyNumberFormat="1" applyFill="1" applyBorder="1" applyAlignment="1">
      <alignment horizontal="center"/>
    </xf>
    <xf numFmtId="2" fontId="0" fillId="4" borderId="7" xfId="0" applyNumberFormat="1" applyFill="1" applyBorder="1" applyAlignment="1">
      <alignment horizontal="center"/>
    </xf>
    <xf numFmtId="2" fontId="0" fillId="3" borderId="6" xfId="0" applyNumberFormat="1" applyFill="1" applyBorder="1" applyAlignment="1">
      <alignment horizontal="center"/>
    </xf>
    <xf numFmtId="2" fontId="0" fillId="3" borderId="7" xfId="0" applyNumberFormat="1" applyFill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19" xfId="0" applyBorder="1" applyAlignment="1">
      <alignment horizontal="center"/>
    </xf>
    <xf numFmtId="0" fontId="15" fillId="0" borderId="0" xfId="0" applyFont="1"/>
    <xf numFmtId="0" fontId="16" fillId="0" borderId="0" xfId="0" applyFont="1"/>
    <xf numFmtId="0" fontId="4" fillId="0" borderId="0" xfId="0" applyFont="1"/>
    <xf numFmtId="0" fontId="0" fillId="0" borderId="3" xfId="0" applyBorder="1" applyAlignment="1">
      <alignment horizontal="center"/>
    </xf>
    <xf numFmtId="0" fontId="0" fillId="0" borderId="0" xfId="0" applyAlignment="1">
      <alignment vertical="center"/>
    </xf>
    <xf numFmtId="0" fontId="17" fillId="0" borderId="0" xfId="0" applyFont="1"/>
    <xf numFmtId="0" fontId="18" fillId="0" borderId="0" xfId="0" applyFont="1"/>
    <xf numFmtId="0" fontId="1" fillId="0" borderId="20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27" xfId="0" applyBorder="1" applyAlignment="1">
      <alignment horizontal="center"/>
    </xf>
    <xf numFmtId="2" fontId="13" fillId="0" borderId="26" xfId="0" applyNumberFormat="1" applyFont="1" applyBorder="1" applyAlignment="1">
      <alignment horizontal="center"/>
    </xf>
    <xf numFmtId="2" fontId="13" fillId="0" borderId="31" xfId="0" applyNumberFormat="1" applyFont="1" applyBorder="1" applyAlignment="1">
      <alignment horizontal="center"/>
    </xf>
    <xf numFmtId="2" fontId="13" fillId="0" borderId="27" xfId="0" applyNumberFormat="1" applyFont="1" applyBorder="1" applyAlignment="1">
      <alignment horizontal="center"/>
    </xf>
    <xf numFmtId="2" fontId="0" fillId="5" borderId="32" xfId="0" applyNumberFormat="1" applyFill="1" applyBorder="1" applyAlignment="1">
      <alignment horizontal="center"/>
    </xf>
    <xf numFmtId="2" fontId="0" fillId="5" borderId="33" xfId="0" applyNumberFormat="1" applyFill="1" applyBorder="1" applyAlignment="1">
      <alignment horizontal="center"/>
    </xf>
    <xf numFmtId="2" fontId="0" fillId="6" borderId="32" xfId="0" applyNumberFormat="1" applyFill="1" applyBorder="1" applyAlignment="1">
      <alignment horizontal="center"/>
    </xf>
    <xf numFmtId="2" fontId="0" fillId="6" borderId="33" xfId="0" applyNumberFormat="1" applyFill="1" applyBorder="1" applyAlignment="1">
      <alignment horizontal="center"/>
    </xf>
    <xf numFmtId="2" fontId="0" fillId="6" borderId="34" xfId="0" applyNumberFormat="1" applyFill="1" applyBorder="1" applyAlignment="1">
      <alignment horizontal="center"/>
    </xf>
    <xf numFmtId="2" fontId="0" fillId="4" borderId="32" xfId="0" applyNumberFormat="1" applyFill="1" applyBorder="1" applyAlignment="1">
      <alignment horizontal="center"/>
    </xf>
    <xf numFmtId="2" fontId="0" fillId="4" borderId="33" xfId="0" applyNumberFormat="1" applyFill="1" applyBorder="1" applyAlignment="1">
      <alignment horizontal="center"/>
    </xf>
    <xf numFmtId="2" fontId="0" fillId="4" borderId="34" xfId="0" applyNumberFormat="1" applyFill="1" applyBorder="1" applyAlignment="1">
      <alignment horizontal="center"/>
    </xf>
    <xf numFmtId="2" fontId="0" fillId="3" borderId="33" xfId="0" applyNumberFormat="1" applyFill="1" applyBorder="1" applyAlignment="1">
      <alignment horizontal="center"/>
    </xf>
    <xf numFmtId="2" fontId="0" fillId="3" borderId="34" xfId="0" applyNumberFormat="1" applyFill="1" applyBorder="1" applyAlignment="1">
      <alignment horizontal="center"/>
    </xf>
    <xf numFmtId="2" fontId="0" fillId="5" borderId="24" xfId="0" applyNumberFormat="1" applyFill="1" applyBorder="1" applyAlignment="1">
      <alignment horizontal="center"/>
    </xf>
    <xf numFmtId="2" fontId="0" fillId="5" borderId="35" xfId="0" applyNumberFormat="1" applyFill="1" applyBorder="1" applyAlignment="1">
      <alignment horizontal="center"/>
    </xf>
    <xf numFmtId="2" fontId="0" fillId="5" borderId="25" xfId="0" applyNumberFormat="1" applyFill="1" applyBorder="1" applyAlignment="1">
      <alignment horizontal="center"/>
    </xf>
    <xf numFmtId="2" fontId="0" fillId="3" borderId="28" xfId="0" applyNumberFormat="1" applyFill="1" applyBorder="1" applyAlignment="1">
      <alignment horizontal="center"/>
    </xf>
    <xf numFmtId="2" fontId="0" fillId="3" borderId="36" xfId="0" applyNumberFormat="1" applyFill="1" applyBorder="1" applyAlignment="1">
      <alignment horizontal="center"/>
    </xf>
    <xf numFmtId="2" fontId="0" fillId="3" borderId="30" xfId="0" applyNumberFormat="1" applyFill="1" applyBorder="1" applyAlignment="1">
      <alignment horizontal="center"/>
    </xf>
    <xf numFmtId="0" fontId="1" fillId="0" borderId="31" xfId="0" applyFont="1" applyBorder="1" applyAlignment="1">
      <alignment horizontal="center"/>
    </xf>
    <xf numFmtId="165" fontId="1" fillId="0" borderId="27" xfId="0" applyNumberFormat="1" applyFont="1" applyBorder="1" applyAlignment="1">
      <alignment horizontal="center"/>
    </xf>
    <xf numFmtId="0" fontId="6" fillId="0" borderId="37" xfId="0" applyFont="1" applyBorder="1" applyAlignment="1">
      <alignment horizontal="center"/>
    </xf>
    <xf numFmtId="0" fontId="19" fillId="0" borderId="19" xfId="0" applyFont="1" applyBorder="1" applyAlignment="1">
      <alignment horizontal="center"/>
    </xf>
    <xf numFmtId="0" fontId="19" fillId="0" borderId="15" xfId="0" applyFont="1" applyBorder="1" applyAlignment="1">
      <alignment horizontal="center"/>
    </xf>
    <xf numFmtId="0" fontId="19" fillId="0" borderId="20" xfId="0" applyFont="1" applyBorder="1" applyAlignment="1">
      <alignment horizontal="center"/>
    </xf>
    <xf numFmtId="0" fontId="19" fillId="0" borderId="18" xfId="0" applyFont="1" applyBorder="1" applyAlignment="1">
      <alignment horizontal="center"/>
    </xf>
    <xf numFmtId="164" fontId="0" fillId="0" borderId="5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164" fontId="0" fillId="0" borderId="3" xfId="0" applyNumberFormat="1" applyBorder="1" applyAlignment="1">
      <alignment horizontal="center"/>
    </xf>
    <xf numFmtId="164" fontId="0" fillId="0" borderId="6" xfId="0" applyNumberFormat="1" applyBorder="1" applyAlignment="1">
      <alignment horizontal="center"/>
    </xf>
    <xf numFmtId="164" fontId="1" fillId="0" borderId="15" xfId="0" applyNumberFormat="1" applyFont="1" applyBorder="1" applyAlignment="1">
      <alignment horizontal="center"/>
    </xf>
    <xf numFmtId="164" fontId="1" fillId="0" borderId="20" xfId="0" applyNumberFormat="1" applyFont="1" applyBorder="1" applyAlignment="1">
      <alignment horizontal="center"/>
    </xf>
    <xf numFmtId="164" fontId="1" fillId="0" borderId="18" xfId="0" applyNumberFormat="1" applyFont="1" applyBorder="1" applyAlignment="1">
      <alignment horizontal="center"/>
    </xf>
    <xf numFmtId="2" fontId="6" fillId="0" borderId="28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6" fillId="0" borderId="29" xfId="0" applyNumberFormat="1" applyFont="1" applyBorder="1" applyAlignment="1">
      <alignment horizontal="center"/>
    </xf>
    <xf numFmtId="2" fontId="6" fillId="0" borderId="26" xfId="0" applyNumberFormat="1" applyFont="1" applyBorder="1" applyAlignment="1">
      <alignment horizontal="center"/>
    </xf>
    <xf numFmtId="2" fontId="6" fillId="0" borderId="30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0" fontId="0" fillId="0" borderId="4" xfId="0" applyBorder="1"/>
    <xf numFmtId="0" fontId="0" fillId="0" borderId="7" xfId="0" applyBorder="1"/>
    <xf numFmtId="0" fontId="0" fillId="0" borderId="19" xfId="0" applyBorder="1"/>
    <xf numFmtId="164" fontId="1" fillId="0" borderId="4" xfId="0" applyNumberFormat="1" applyFont="1" applyBorder="1" applyAlignment="1">
      <alignment horizontal="center"/>
    </xf>
    <xf numFmtId="164" fontId="1" fillId="0" borderId="7" xfId="0" applyNumberFormat="1" applyFont="1" applyBorder="1" applyAlignment="1">
      <alignment horizontal="center"/>
    </xf>
    <xf numFmtId="0" fontId="21" fillId="0" borderId="0" xfId="0" applyFont="1"/>
    <xf numFmtId="0" fontId="22" fillId="0" borderId="0" xfId="0" applyFont="1"/>
    <xf numFmtId="0" fontId="12" fillId="0" borderId="2" xfId="0" applyFont="1" applyBorder="1"/>
    <xf numFmtId="0" fontId="23" fillId="0" borderId="31" xfId="0" applyFont="1" applyBorder="1"/>
    <xf numFmtId="0" fontId="8" fillId="0" borderId="21" xfId="0" applyFont="1" applyBorder="1"/>
    <xf numFmtId="0" fontId="24" fillId="0" borderId="8" xfId="0" applyFont="1" applyBorder="1"/>
    <xf numFmtId="2" fontId="6" fillId="0" borderId="0" xfId="0" applyNumberFormat="1" applyFont="1" applyAlignment="1">
      <alignment horizontal="center"/>
    </xf>
    <xf numFmtId="0" fontId="5" fillId="0" borderId="0" xfId="0" applyFont="1"/>
    <xf numFmtId="0" fontId="20" fillId="0" borderId="0" xfId="0" applyFont="1"/>
    <xf numFmtId="0" fontId="13" fillId="0" borderId="0" xfId="0" applyFont="1"/>
    <xf numFmtId="2" fontId="19" fillId="0" borderId="27" xfId="0" applyNumberFormat="1" applyFont="1" applyBorder="1" applyAlignment="1">
      <alignment horizontal="center"/>
    </xf>
    <xf numFmtId="2" fontId="19" fillId="0" borderId="7" xfId="0" applyNumberFormat="1" applyFont="1" applyBorder="1" applyAlignment="1">
      <alignment horizontal="center"/>
    </xf>
    <xf numFmtId="0" fontId="23" fillId="0" borderId="5" xfId="0" applyFont="1" applyBorder="1"/>
    <xf numFmtId="164" fontId="1" fillId="3" borderId="20" xfId="0" applyNumberFormat="1" applyFont="1" applyFill="1" applyBorder="1" applyAlignment="1">
      <alignment horizontal="center"/>
    </xf>
    <xf numFmtId="164" fontId="1" fillId="3" borderId="18" xfId="0" applyNumberFormat="1" applyFont="1" applyFill="1" applyBorder="1" applyAlignment="1">
      <alignment horizontal="center"/>
    </xf>
    <xf numFmtId="164" fontId="0" fillId="3" borderId="5" xfId="0" applyNumberFormat="1" applyFill="1" applyBorder="1" applyAlignment="1">
      <alignment horizontal="center"/>
    </xf>
    <xf numFmtId="164" fontId="0" fillId="3" borderId="6" xfId="0" applyNumberFormat="1" applyFill="1" applyBorder="1" applyAlignment="1">
      <alignment horizontal="center"/>
    </xf>
    <xf numFmtId="164" fontId="1" fillId="3" borderId="7" xfId="0" applyNumberFormat="1" applyFont="1" applyFill="1" applyBorder="1" applyAlignment="1">
      <alignment horizontal="center"/>
    </xf>
    <xf numFmtId="164" fontId="6" fillId="3" borderId="0" xfId="0" applyNumberFormat="1" applyFont="1" applyFill="1" applyAlignment="1">
      <alignment horizontal="left"/>
    </xf>
    <xf numFmtId="0" fontId="0" fillId="3" borderId="0" xfId="0" applyFill="1"/>
    <xf numFmtId="0" fontId="24" fillId="0" borderId="0" xfId="0" applyFont="1"/>
    <xf numFmtId="0" fontId="8" fillId="3" borderId="21" xfId="0" applyFont="1" applyFill="1" applyBorder="1"/>
    <xf numFmtId="0" fontId="24" fillId="3" borderId="8" xfId="0" applyFont="1" applyFill="1" applyBorder="1"/>
    <xf numFmtId="0" fontId="1" fillId="3" borderId="31" xfId="0" applyFont="1" applyFill="1" applyBorder="1" applyAlignment="1">
      <alignment horizontal="center"/>
    </xf>
    <xf numFmtId="0" fontId="0" fillId="3" borderId="26" xfId="0" applyFill="1" applyBorder="1" applyAlignment="1">
      <alignment horizontal="center"/>
    </xf>
    <xf numFmtId="0" fontId="0" fillId="3" borderId="27" xfId="0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3" borderId="31" xfId="0" applyFill="1" applyBorder="1" applyAlignment="1">
      <alignment horizontal="center"/>
    </xf>
    <xf numFmtId="165" fontId="1" fillId="3" borderId="27" xfId="0" applyNumberFormat="1" applyFont="1" applyFill="1" applyBorder="1" applyAlignment="1">
      <alignment horizontal="center"/>
    </xf>
    <xf numFmtId="164" fontId="9" fillId="3" borderId="0" xfId="0" applyNumberFormat="1" applyFont="1" applyFill="1" applyAlignment="1">
      <alignment horizontal="center"/>
    </xf>
    <xf numFmtId="0" fontId="0" fillId="3" borderId="5" xfId="0" applyFill="1" applyBorder="1" applyAlignment="1">
      <alignment horizontal="center"/>
    </xf>
    <xf numFmtId="165" fontId="1" fillId="3" borderId="7" xfId="0" applyNumberFormat="1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6" xfId="0" applyFont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C1C35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Sheet1!$B$9</c:f>
              <c:strCache>
                <c:ptCount val="1"/>
                <c:pt idx="0">
                  <c:v>Red</c:v>
                </c:pt>
              </c:strCache>
            </c:strRef>
          </c:tx>
          <c:spPr>
            <a:ln w="22225" cap="rnd">
              <a:solidFill>
                <a:srgbClr val="FF0000"/>
              </a:solidFill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solidFill>
                  <a:srgbClr val="FF0000"/>
                </a:solidFill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</c:marker>
          <c:xVal>
            <c:numRef>
              <c:f>Sheet1!$D$8:$F$8</c:f>
              <c:numCache>
                <c:formatCode>General</c:formatCode>
                <c:ptCount val="3"/>
                <c:pt idx="0">
                  <c:v>0</c:v>
                </c:pt>
                <c:pt idx="1">
                  <c:v>1</c:v>
                </c:pt>
                <c:pt idx="2">
                  <c:v>9</c:v>
                </c:pt>
              </c:numCache>
            </c:numRef>
          </c:xVal>
          <c:yVal>
            <c:numRef>
              <c:f>Sheet1!$D$9:$F$9</c:f>
              <c:numCache>
                <c:formatCode>0.00</c:formatCode>
                <c:ptCount val="3"/>
                <c:pt idx="0">
                  <c:v>16.53</c:v>
                </c:pt>
                <c:pt idx="1">
                  <c:v>18.8</c:v>
                </c:pt>
                <c:pt idx="2">
                  <c:v>23.54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3B5A-4934-A698-BD25E81870E5}"/>
            </c:ext>
          </c:extLst>
        </c:ser>
        <c:ser>
          <c:idx val="1"/>
          <c:order val="1"/>
          <c:tx>
            <c:strRef>
              <c:f>Sheet1!$B$10</c:f>
              <c:strCache>
                <c:ptCount val="1"/>
                <c:pt idx="0">
                  <c:v>Blue</c:v>
                </c:pt>
              </c:strCache>
            </c:strRef>
          </c:tx>
          <c:spPr>
            <a:ln w="22225" cap="rnd">
              <a:solidFill>
                <a:schemeClr val="accent1"/>
              </a:solidFill>
            </a:ln>
            <a:effectLst>
              <a:glow rad="139700">
                <a:schemeClr val="accent2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solidFill>
                  <a:schemeClr val="accent1"/>
                </a:solidFill>
              </a:ln>
              <a:effectLst>
                <a:glow rad="63500">
                  <a:schemeClr val="accent2">
                    <a:satMod val="175000"/>
                    <a:alpha val="25000"/>
                  </a:schemeClr>
                </a:glow>
              </a:effectLst>
            </c:spPr>
          </c:marker>
          <c:xVal>
            <c:numRef>
              <c:f>Sheet1!$D$8:$F$8</c:f>
              <c:numCache>
                <c:formatCode>General</c:formatCode>
                <c:ptCount val="3"/>
                <c:pt idx="0">
                  <c:v>0</c:v>
                </c:pt>
                <c:pt idx="1">
                  <c:v>1</c:v>
                </c:pt>
                <c:pt idx="2">
                  <c:v>9</c:v>
                </c:pt>
              </c:numCache>
            </c:numRef>
          </c:xVal>
          <c:yVal>
            <c:numRef>
              <c:f>Sheet1!$D$10:$F$10</c:f>
              <c:numCache>
                <c:formatCode>0.00</c:formatCode>
                <c:ptCount val="3"/>
                <c:pt idx="0">
                  <c:v>16.63</c:v>
                </c:pt>
                <c:pt idx="1">
                  <c:v>18.71</c:v>
                </c:pt>
                <c:pt idx="2">
                  <c:v>22.76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3B5A-4934-A698-BD25E81870E5}"/>
            </c:ext>
          </c:extLst>
        </c:ser>
        <c:ser>
          <c:idx val="2"/>
          <c:order val="2"/>
          <c:tx>
            <c:strRef>
              <c:f>Sheet1!$B$11</c:f>
              <c:strCache>
                <c:ptCount val="1"/>
                <c:pt idx="0">
                  <c:v>PETG Basic</c:v>
                </c:pt>
              </c:strCache>
            </c:strRef>
          </c:tx>
          <c:spPr>
            <a:ln w="22225" cap="rnd">
              <a:solidFill>
                <a:schemeClr val="accent3"/>
              </a:solidFill>
            </a:ln>
            <a:effectLst>
              <a:glow rad="139700">
                <a:schemeClr val="accent3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3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3">
                    <a:satMod val="175000"/>
                    <a:alpha val="25000"/>
                  </a:schemeClr>
                </a:glow>
              </a:effectLst>
            </c:spPr>
          </c:marker>
          <c:xVal>
            <c:numRef>
              <c:f>Sheet1!$D$8:$F$8</c:f>
              <c:numCache>
                <c:formatCode>General</c:formatCode>
                <c:ptCount val="3"/>
                <c:pt idx="0">
                  <c:v>0</c:v>
                </c:pt>
                <c:pt idx="1">
                  <c:v>1</c:v>
                </c:pt>
                <c:pt idx="2">
                  <c:v>9</c:v>
                </c:pt>
              </c:numCache>
            </c:numRef>
          </c:xVal>
          <c:yVal>
            <c:numRef>
              <c:f>Sheet1!$D$11:$F$11</c:f>
              <c:numCache>
                <c:formatCode>0.00</c:formatCode>
                <c:ptCount val="3"/>
                <c:pt idx="0">
                  <c:v>17.66</c:v>
                </c:pt>
                <c:pt idx="1">
                  <c:v>19.850000000000001</c:v>
                </c:pt>
                <c:pt idx="2">
                  <c:v>24.69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3B5A-4934-A698-BD25E81870E5}"/>
            </c:ext>
          </c:extLst>
        </c:ser>
        <c:ser>
          <c:idx val="3"/>
          <c:order val="3"/>
          <c:tx>
            <c:strRef>
              <c:f>Sheet1!$B$12</c:f>
              <c:strCache>
                <c:ptCount val="1"/>
                <c:pt idx="0">
                  <c:v>PLA Basic</c:v>
                </c:pt>
              </c:strCache>
            </c:strRef>
          </c:tx>
          <c:spPr>
            <a:ln w="22225" cap="rnd">
              <a:solidFill>
                <a:srgbClr val="00B0F0"/>
              </a:solidFill>
            </a:ln>
            <a:effectLst>
              <a:glow rad="139700">
                <a:schemeClr val="accent4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solidFill>
                  <a:srgbClr val="00B0F0"/>
                </a:solidFill>
              </a:ln>
              <a:effectLst>
                <a:glow rad="63500">
                  <a:schemeClr val="accent4">
                    <a:satMod val="175000"/>
                    <a:alpha val="25000"/>
                  </a:schemeClr>
                </a:glow>
              </a:effectLst>
            </c:spPr>
          </c:marker>
          <c:xVal>
            <c:numRef>
              <c:f>Sheet1!$D$8:$F$8</c:f>
              <c:numCache>
                <c:formatCode>General</c:formatCode>
                <c:ptCount val="3"/>
                <c:pt idx="0">
                  <c:v>0</c:v>
                </c:pt>
                <c:pt idx="1">
                  <c:v>1</c:v>
                </c:pt>
                <c:pt idx="2">
                  <c:v>9</c:v>
                </c:pt>
              </c:numCache>
            </c:numRef>
          </c:xVal>
          <c:yVal>
            <c:numRef>
              <c:f>Sheet1!$D$12:$F$12</c:f>
              <c:numCache>
                <c:formatCode>0.00</c:formatCode>
                <c:ptCount val="3"/>
                <c:pt idx="0">
                  <c:v>14.99</c:v>
                </c:pt>
                <c:pt idx="1">
                  <c:v>18.96</c:v>
                </c:pt>
                <c:pt idx="2">
                  <c:v>28.41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3B5A-4934-A698-BD25E81870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84511167"/>
        <c:axId val="984512607"/>
      </c:scatterChart>
      <c:valAx>
        <c:axId val="98451116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984512607"/>
        <c:crosses val="autoZero"/>
        <c:crossBetween val="midCat"/>
      </c:valAx>
      <c:valAx>
        <c:axId val="9845126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984511167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hu-HU"/>
              <a:t>Vertical objects, break load</a:t>
            </a:r>
            <a:r>
              <a:rPr lang="en-US"/>
              <a:t> </a:t>
            </a:r>
            <a:r>
              <a:rPr lang="hu-HU"/>
              <a:t>(</a:t>
            </a:r>
            <a:r>
              <a:rPr lang="en-US"/>
              <a:t>kg</a:t>
            </a:r>
            <a:r>
              <a:rPr lang="hu-HU"/>
              <a:t>)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Sheet1!$C$82</c:f>
              <c:strCache>
                <c:ptCount val="1"/>
                <c:pt idx="0">
                  <c:v>Break kg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Sheet1!$B$83:$B$86</c:f>
              <c:strCache>
                <c:ptCount val="4"/>
                <c:pt idx="0">
                  <c:v>Red</c:v>
                </c:pt>
                <c:pt idx="1">
                  <c:v>Blue</c:v>
                </c:pt>
                <c:pt idx="2">
                  <c:v>PETG Basic</c:v>
                </c:pt>
                <c:pt idx="3">
                  <c:v>PLA Basic</c:v>
                </c:pt>
              </c:strCache>
            </c:strRef>
          </c:cat>
          <c:val>
            <c:numRef>
              <c:f>Sheet1!$C$83:$C$86</c:f>
              <c:numCache>
                <c:formatCode>0.0</c:formatCode>
                <c:ptCount val="4"/>
                <c:pt idx="0">
                  <c:v>81.099999999999994</c:v>
                </c:pt>
                <c:pt idx="1">
                  <c:v>74.900000000000006</c:v>
                </c:pt>
                <c:pt idx="2">
                  <c:v>61.3</c:v>
                </c:pt>
                <c:pt idx="3">
                  <c:v>64.8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D8-4611-9149-D97B598E3D51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614766751"/>
        <c:axId val="614768191"/>
      </c:barChart>
      <c:catAx>
        <c:axId val="61476675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614768191"/>
        <c:crosses val="autoZero"/>
        <c:auto val="1"/>
        <c:lblAlgn val="ctr"/>
        <c:lblOffset val="100"/>
        <c:noMultiLvlLbl val="0"/>
      </c:catAx>
      <c:valAx>
        <c:axId val="614768191"/>
        <c:scaling>
          <c:orientation val="minMax"/>
          <c:max val="180"/>
          <c:min val="0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61476675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hu-HU"/>
              <a:t>(vertical) </a:t>
            </a:r>
            <a:r>
              <a:rPr lang="en-US"/>
              <a:t>Max Nm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Sheet1!$D$186</c:f>
              <c:strCache>
                <c:ptCount val="1"/>
                <c:pt idx="0">
                  <c:v>Max Nm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Sheet1!$B$187:$B$190</c:f>
              <c:strCache>
                <c:ptCount val="4"/>
                <c:pt idx="0">
                  <c:v>Red</c:v>
                </c:pt>
                <c:pt idx="1">
                  <c:v>Blue</c:v>
                </c:pt>
                <c:pt idx="2">
                  <c:v>PETG Basic</c:v>
                </c:pt>
                <c:pt idx="3">
                  <c:v>PLA Basic</c:v>
                </c:pt>
              </c:strCache>
            </c:strRef>
          </c:cat>
          <c:val>
            <c:numRef>
              <c:f>Sheet1!$D$187:$D$190</c:f>
              <c:numCache>
                <c:formatCode>General</c:formatCode>
                <c:ptCount val="4"/>
                <c:pt idx="0">
                  <c:v>0.8</c:v>
                </c:pt>
                <c:pt idx="1">
                  <c:v>0.7</c:v>
                </c:pt>
                <c:pt idx="2">
                  <c:v>0.9</c:v>
                </c:pt>
                <c:pt idx="3">
                  <c:v>1.3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8C-4C50-BDCC-F9ACF0E304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348992704"/>
        <c:axId val="348993664"/>
      </c:barChart>
      <c:catAx>
        <c:axId val="348992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348993664"/>
        <c:crosses val="autoZero"/>
        <c:auto val="1"/>
        <c:lblAlgn val="ctr"/>
        <c:lblOffset val="100"/>
        <c:noMultiLvlLbl val="0"/>
      </c:catAx>
      <c:valAx>
        <c:axId val="3489936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3489927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hu-HU"/>
              <a:t>Tensile test, break load (kg)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Sheet1!$E$37</c:f>
              <c:strCache>
                <c:ptCount val="1"/>
                <c:pt idx="0">
                  <c:v>Average (kg)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Sheet1!$B$38:$B$41</c:f>
              <c:strCache>
                <c:ptCount val="4"/>
                <c:pt idx="0">
                  <c:v>Red</c:v>
                </c:pt>
                <c:pt idx="1">
                  <c:v>Blue</c:v>
                </c:pt>
                <c:pt idx="2">
                  <c:v>PETG Basic</c:v>
                </c:pt>
                <c:pt idx="3">
                  <c:v>PLA Basic</c:v>
                </c:pt>
              </c:strCache>
            </c:strRef>
          </c:cat>
          <c:val>
            <c:numRef>
              <c:f>Sheet1!$E$38:$E$41</c:f>
              <c:numCache>
                <c:formatCode>0.0</c:formatCode>
                <c:ptCount val="4"/>
                <c:pt idx="0">
                  <c:v>68.050000000000011</c:v>
                </c:pt>
                <c:pt idx="1">
                  <c:v>67.400000000000006</c:v>
                </c:pt>
                <c:pt idx="2">
                  <c:v>61.05</c:v>
                </c:pt>
                <c:pt idx="3">
                  <c:v>82.85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71-496B-8841-E70C02190579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816394224"/>
        <c:axId val="816395056"/>
      </c:barChart>
      <c:catAx>
        <c:axId val="816394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816395056"/>
        <c:crosses val="autoZero"/>
        <c:auto val="1"/>
        <c:lblAlgn val="ctr"/>
        <c:lblOffset val="100"/>
        <c:noMultiLvlLbl val="0"/>
      </c:catAx>
      <c:valAx>
        <c:axId val="816395056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816394224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hu-HU"/>
              <a:t>Layer adhesion test, break load (kg)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Sheet1!$E$50</c:f>
              <c:strCache>
                <c:ptCount val="1"/>
                <c:pt idx="0">
                  <c:v>Average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Sheet1!$B$51:$B$54</c:f>
              <c:strCache>
                <c:ptCount val="4"/>
                <c:pt idx="0">
                  <c:v>Red</c:v>
                </c:pt>
                <c:pt idx="1">
                  <c:v>Blue</c:v>
                </c:pt>
                <c:pt idx="2">
                  <c:v>PETG Basic</c:v>
                </c:pt>
                <c:pt idx="3">
                  <c:v>PLA Basic</c:v>
                </c:pt>
              </c:strCache>
            </c:strRef>
          </c:cat>
          <c:val>
            <c:numRef>
              <c:f>Sheet1!$E$51:$E$54</c:f>
              <c:numCache>
                <c:formatCode>0.0</c:formatCode>
                <c:ptCount val="4"/>
                <c:pt idx="0">
                  <c:v>38.299999999999997</c:v>
                </c:pt>
                <c:pt idx="1">
                  <c:v>32.6</c:v>
                </c:pt>
                <c:pt idx="2">
                  <c:v>31</c:v>
                </c:pt>
                <c:pt idx="3">
                  <c:v>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F9-4934-94AB-B3175117B133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737306704"/>
        <c:axId val="741500352"/>
      </c:barChart>
      <c:catAx>
        <c:axId val="737306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741500352"/>
        <c:crosses val="autoZero"/>
        <c:auto val="1"/>
        <c:lblAlgn val="ctr"/>
        <c:lblOffset val="100"/>
        <c:noMultiLvlLbl val="0"/>
      </c:catAx>
      <c:valAx>
        <c:axId val="741500352"/>
        <c:scaling>
          <c:orientation val="minMax"/>
          <c:max val="80"/>
          <c:min val="0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737306704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hu-HU"/>
              <a:t>Shear stress, horizontal,</a:t>
            </a:r>
            <a:r>
              <a:rPr lang="hu-HU" baseline="0"/>
              <a:t> </a:t>
            </a:r>
            <a:r>
              <a:rPr lang="hu-HU"/>
              <a:t>break load (kg)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Sheet1!$C$70</c:f>
              <c:strCache>
                <c:ptCount val="1"/>
                <c:pt idx="0">
                  <c:v>Break kg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Sheet1!$B$71:$B$74</c:f>
              <c:strCache>
                <c:ptCount val="4"/>
                <c:pt idx="0">
                  <c:v>Red</c:v>
                </c:pt>
                <c:pt idx="1">
                  <c:v>Blue</c:v>
                </c:pt>
                <c:pt idx="2">
                  <c:v>PETG Basic</c:v>
                </c:pt>
                <c:pt idx="3">
                  <c:v>PLA Basic</c:v>
                </c:pt>
              </c:strCache>
            </c:strRef>
          </c:cat>
          <c:val>
            <c:numRef>
              <c:f>Sheet1!$C$71:$C$74</c:f>
              <c:numCache>
                <c:formatCode>0.0</c:formatCode>
                <c:ptCount val="4"/>
                <c:pt idx="0">
                  <c:v>101.2</c:v>
                </c:pt>
                <c:pt idx="1">
                  <c:v>104.5</c:v>
                </c:pt>
                <c:pt idx="2">
                  <c:v>115.8</c:v>
                </c:pt>
                <c:pt idx="3">
                  <c:v>161.19999999999999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35-4065-848D-3C43A685457F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810951536"/>
        <c:axId val="810951120"/>
      </c:barChart>
      <c:catAx>
        <c:axId val="810951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810951120"/>
        <c:crosses val="autoZero"/>
        <c:auto val="1"/>
        <c:lblAlgn val="ctr"/>
        <c:lblOffset val="100"/>
        <c:noMultiLvlLbl val="0"/>
      </c:catAx>
      <c:valAx>
        <c:axId val="810951120"/>
        <c:scaling>
          <c:orientation val="minMax"/>
          <c:max val="180"/>
          <c:min val="0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810951536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hu-HU"/>
              <a:t>Bending test, deformation after 30 sec. (mm)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Sheet1!$C$103</c:f>
              <c:strCache>
                <c:ptCount val="1"/>
                <c:pt idx="0">
                  <c:v>1.25kg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Sheet1!$B$104:$B$107</c:f>
              <c:strCache>
                <c:ptCount val="4"/>
                <c:pt idx="0">
                  <c:v>Red</c:v>
                </c:pt>
                <c:pt idx="1">
                  <c:v>Blue</c:v>
                </c:pt>
                <c:pt idx="2">
                  <c:v>PETG Basic</c:v>
                </c:pt>
                <c:pt idx="3">
                  <c:v>PLA Basic</c:v>
                </c:pt>
              </c:strCache>
            </c:strRef>
          </c:cat>
          <c:val>
            <c:numRef>
              <c:f>Sheet1!$C$104:$C$107</c:f>
              <c:numCache>
                <c:formatCode>0.00</c:formatCode>
                <c:ptCount val="4"/>
                <c:pt idx="0">
                  <c:v>0.41</c:v>
                </c:pt>
                <c:pt idx="1">
                  <c:v>0.37</c:v>
                </c:pt>
                <c:pt idx="2">
                  <c:v>0.5</c:v>
                </c:pt>
                <c:pt idx="3">
                  <c:v>0.26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B4-45FA-961C-099AFEAF1405}"/>
            </c:ext>
          </c:extLst>
        </c:ser>
        <c:ser>
          <c:idx val="1"/>
          <c:order val="1"/>
          <c:tx>
            <c:strRef>
              <c:f>Sheet1!$D$103</c:f>
              <c:strCache>
                <c:ptCount val="1"/>
                <c:pt idx="0">
                  <c:v>2.5kg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Sheet1!$B$104:$B$107</c:f>
              <c:strCache>
                <c:ptCount val="4"/>
                <c:pt idx="0">
                  <c:v>Red</c:v>
                </c:pt>
                <c:pt idx="1">
                  <c:v>Blue</c:v>
                </c:pt>
                <c:pt idx="2">
                  <c:v>PETG Basic</c:v>
                </c:pt>
                <c:pt idx="3">
                  <c:v>PLA Basic</c:v>
                </c:pt>
              </c:strCache>
            </c:strRef>
          </c:cat>
          <c:val>
            <c:numRef>
              <c:f>Sheet1!$D$104:$D$107</c:f>
              <c:numCache>
                <c:formatCode>0.00</c:formatCode>
                <c:ptCount val="4"/>
                <c:pt idx="0">
                  <c:v>0.78</c:v>
                </c:pt>
                <c:pt idx="1">
                  <c:v>0.77</c:v>
                </c:pt>
                <c:pt idx="2">
                  <c:v>0.96</c:v>
                </c:pt>
                <c:pt idx="3">
                  <c:v>0.52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7B4-45FA-961C-099AFEAF1405}"/>
            </c:ext>
          </c:extLst>
        </c:ser>
        <c:ser>
          <c:idx val="2"/>
          <c:order val="2"/>
          <c:tx>
            <c:strRef>
              <c:f>Sheet1!$E$103</c:f>
              <c:strCache>
                <c:ptCount val="1"/>
                <c:pt idx="0">
                  <c:v>5kg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Sheet1!$B$104:$B$107</c:f>
              <c:strCache>
                <c:ptCount val="4"/>
                <c:pt idx="0">
                  <c:v>Red</c:v>
                </c:pt>
                <c:pt idx="1">
                  <c:v>Blue</c:v>
                </c:pt>
                <c:pt idx="2">
                  <c:v>PETG Basic</c:v>
                </c:pt>
                <c:pt idx="3">
                  <c:v>PLA Basic</c:v>
                </c:pt>
              </c:strCache>
            </c:strRef>
          </c:cat>
          <c:val>
            <c:numRef>
              <c:f>Sheet1!$E$104:$E$107</c:f>
              <c:numCache>
                <c:formatCode>0.00</c:formatCode>
                <c:ptCount val="4"/>
                <c:pt idx="0">
                  <c:v>1.55</c:v>
                </c:pt>
                <c:pt idx="1">
                  <c:v>1.5</c:v>
                </c:pt>
                <c:pt idx="2">
                  <c:v>1.86</c:v>
                </c:pt>
                <c:pt idx="3">
                  <c:v>0.98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7B4-45FA-961C-099AFEAF1405}"/>
            </c:ext>
          </c:extLst>
        </c:ser>
        <c:ser>
          <c:idx val="3"/>
          <c:order val="3"/>
          <c:tx>
            <c:strRef>
              <c:f>Sheet1!$F$103</c:f>
              <c:strCache>
                <c:ptCount val="1"/>
                <c:pt idx="0">
                  <c:v>10kg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Sheet1!$B$104:$B$107</c:f>
              <c:strCache>
                <c:ptCount val="4"/>
                <c:pt idx="0">
                  <c:v>Red</c:v>
                </c:pt>
                <c:pt idx="1">
                  <c:v>Blue</c:v>
                </c:pt>
                <c:pt idx="2">
                  <c:v>PETG Basic</c:v>
                </c:pt>
                <c:pt idx="3">
                  <c:v>PLA Basic</c:v>
                </c:pt>
              </c:strCache>
            </c:strRef>
          </c:cat>
          <c:val>
            <c:numRef>
              <c:f>Sheet1!$F$104:$F$107</c:f>
              <c:numCache>
                <c:formatCode>0.00</c:formatCode>
                <c:ptCount val="4"/>
                <c:pt idx="0">
                  <c:v>3.8</c:v>
                </c:pt>
                <c:pt idx="1">
                  <c:v>3.58</c:v>
                </c:pt>
                <c:pt idx="2">
                  <c:v>3.91</c:v>
                </c:pt>
                <c:pt idx="3">
                  <c:v>1.97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7C-4B0E-A843-A12CF510F5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1002331344"/>
        <c:axId val="1002328432"/>
      </c:barChart>
      <c:catAx>
        <c:axId val="1002331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002328432"/>
        <c:crosses val="autoZero"/>
        <c:auto val="1"/>
        <c:lblAlgn val="ctr"/>
        <c:lblOffset val="100"/>
        <c:noMultiLvlLbl val="0"/>
      </c:catAx>
      <c:valAx>
        <c:axId val="10023284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0023313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hu-HU"/>
              <a:t>E break [kJ/m²]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Sheet1!$E$202</c:f>
              <c:strCache>
                <c:ptCount val="1"/>
                <c:pt idx="0">
                  <c:v>kJ/m²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Sheet1!$B$203:$B$206</c:f>
              <c:strCache>
                <c:ptCount val="4"/>
                <c:pt idx="0">
                  <c:v>Red</c:v>
                </c:pt>
                <c:pt idx="1">
                  <c:v>Blue</c:v>
                </c:pt>
                <c:pt idx="2">
                  <c:v>PETG Basic</c:v>
                </c:pt>
                <c:pt idx="3">
                  <c:v>PLA Basic</c:v>
                </c:pt>
              </c:strCache>
            </c:strRef>
          </c:cat>
          <c:val>
            <c:numRef>
              <c:f>Sheet1!$E$203:$E$206</c:f>
              <c:numCache>
                <c:formatCode>0.0</c:formatCode>
                <c:ptCount val="4"/>
                <c:pt idx="0">
                  <c:v>3.5254687500000004</c:v>
                </c:pt>
                <c:pt idx="1">
                  <c:v>3.83203125</c:v>
                </c:pt>
                <c:pt idx="2">
                  <c:v>2.8</c:v>
                </c:pt>
                <c:pt idx="3">
                  <c:v>27.4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3C-483B-BF08-1DE153BD087F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003931920"/>
        <c:axId val="1003929840"/>
      </c:barChart>
      <c:catAx>
        <c:axId val="1003931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003929840"/>
        <c:crosses val="autoZero"/>
        <c:auto val="1"/>
        <c:lblAlgn val="ctr"/>
        <c:lblOffset val="100"/>
        <c:noMultiLvlLbl val="0"/>
      </c:catAx>
      <c:valAx>
        <c:axId val="10039298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0039319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hu-HU"/>
              <a:t>Temperature, deform °C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Sheet1!$C$230</c:f>
              <c:strCache>
                <c:ptCount val="1"/>
                <c:pt idx="0">
                  <c:v>Deform °C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Sheet1!$B$231:$B$234</c:f>
              <c:strCache>
                <c:ptCount val="4"/>
                <c:pt idx="0">
                  <c:v>Red</c:v>
                </c:pt>
                <c:pt idx="1">
                  <c:v>Blue</c:v>
                </c:pt>
                <c:pt idx="2">
                  <c:v>PETG Basic</c:v>
                </c:pt>
                <c:pt idx="3">
                  <c:v>PLA Basic</c:v>
                </c:pt>
              </c:strCache>
            </c:strRef>
          </c:cat>
          <c:val>
            <c:numRef>
              <c:f>Sheet1!$C$231:$C$234</c:f>
              <c:numCache>
                <c:formatCode>General</c:formatCode>
                <c:ptCount val="4"/>
                <c:pt idx="0">
                  <c:v>64</c:v>
                </c:pt>
                <c:pt idx="1">
                  <c:v>64</c:v>
                </c:pt>
                <c:pt idx="2">
                  <c:v>61</c:v>
                </c:pt>
                <c:pt idx="3">
                  <c:v>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6B-43B4-B023-43FFA50880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996972336"/>
        <c:axId val="996974416"/>
      </c:barChart>
      <c:catAx>
        <c:axId val="996972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996974416"/>
        <c:crosses val="autoZero"/>
        <c:auto val="1"/>
        <c:lblAlgn val="ctr"/>
        <c:lblOffset val="100"/>
        <c:noMultiLvlLbl val="0"/>
      </c:catAx>
      <c:valAx>
        <c:axId val="996974416"/>
        <c:scaling>
          <c:orientation val="minMax"/>
          <c:min val="20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9969723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Bending, deformation at load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Sheet1!$B$135</c:f>
              <c:strCache>
                <c:ptCount val="1"/>
                <c:pt idx="0">
                  <c:v>Red</c:v>
                </c:pt>
              </c:strCache>
            </c:strRef>
          </c:tx>
          <c:spPr>
            <a:ln w="22225" cap="rnd">
              <a:solidFill>
                <a:srgbClr val="FF0000"/>
              </a:solidFill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cat>
            <c:strRef>
              <c:f>Sheet1!$C$134:$N$134</c:f>
              <c:strCache>
                <c:ptCount val="12"/>
                <c:pt idx="0">
                  <c:v>1,25kg 1"</c:v>
                </c:pt>
                <c:pt idx="1">
                  <c:v>1,25kg 30"</c:v>
                </c:pt>
                <c:pt idx="2">
                  <c:v>1,25kg 60"</c:v>
                </c:pt>
                <c:pt idx="3">
                  <c:v>2,5kg 1"</c:v>
                </c:pt>
                <c:pt idx="4">
                  <c:v>2,5kg 30"</c:v>
                </c:pt>
                <c:pt idx="5">
                  <c:v>2,5kg 60"</c:v>
                </c:pt>
                <c:pt idx="6">
                  <c:v>5kg 1"</c:v>
                </c:pt>
                <c:pt idx="7">
                  <c:v>5kg 30"</c:v>
                </c:pt>
                <c:pt idx="8">
                  <c:v>5kg 60"</c:v>
                </c:pt>
                <c:pt idx="9">
                  <c:v>10kg 1"</c:v>
                </c:pt>
                <c:pt idx="10">
                  <c:v>10kg 30"</c:v>
                </c:pt>
                <c:pt idx="11">
                  <c:v>10kg 60"</c:v>
                </c:pt>
              </c:strCache>
            </c:strRef>
          </c:cat>
          <c:val>
            <c:numRef>
              <c:f>Sheet1!$C$135:$N$135</c:f>
              <c:numCache>
                <c:formatCode>0.00</c:formatCode>
                <c:ptCount val="12"/>
                <c:pt idx="0">
                  <c:v>0.4</c:v>
                </c:pt>
                <c:pt idx="1">
                  <c:v>0.41</c:v>
                </c:pt>
                <c:pt idx="2">
                  <c:v>0.41</c:v>
                </c:pt>
                <c:pt idx="3">
                  <c:v>0.77</c:v>
                </c:pt>
                <c:pt idx="4">
                  <c:v>0.78</c:v>
                </c:pt>
                <c:pt idx="5">
                  <c:v>0.78</c:v>
                </c:pt>
                <c:pt idx="6">
                  <c:v>1.53</c:v>
                </c:pt>
                <c:pt idx="7">
                  <c:v>1.55</c:v>
                </c:pt>
                <c:pt idx="8">
                  <c:v>1.56</c:v>
                </c:pt>
                <c:pt idx="9">
                  <c:v>3.27</c:v>
                </c:pt>
                <c:pt idx="10">
                  <c:v>3.8</c:v>
                </c:pt>
                <c:pt idx="11">
                  <c:v>4.0599999999999996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DE8-4E23-85DB-E42EAAC130E7}"/>
            </c:ext>
          </c:extLst>
        </c:ser>
        <c:ser>
          <c:idx val="1"/>
          <c:order val="1"/>
          <c:tx>
            <c:strRef>
              <c:f>Sheet1!$B$136</c:f>
              <c:strCache>
                <c:ptCount val="1"/>
                <c:pt idx="0">
                  <c:v>Blue</c:v>
                </c:pt>
              </c:strCache>
            </c:strRef>
          </c:tx>
          <c:spPr>
            <a:ln w="22225" cap="rnd">
              <a:solidFill>
                <a:schemeClr val="accent1"/>
              </a:solidFill>
            </a:ln>
            <a:effectLst>
              <a:glow rad="139700">
                <a:schemeClr val="accent1">
                  <a:lumMod val="20000"/>
                  <a:lumOff val="80000"/>
                  <a:alpha val="14000"/>
                </a:schemeClr>
              </a:glow>
            </a:effectLst>
          </c:spPr>
          <c:marker>
            <c:symbol val="none"/>
          </c:marker>
          <c:cat>
            <c:strRef>
              <c:f>Sheet1!$C$134:$N$134</c:f>
              <c:strCache>
                <c:ptCount val="12"/>
                <c:pt idx="0">
                  <c:v>1,25kg 1"</c:v>
                </c:pt>
                <c:pt idx="1">
                  <c:v>1,25kg 30"</c:v>
                </c:pt>
                <c:pt idx="2">
                  <c:v>1,25kg 60"</c:v>
                </c:pt>
                <c:pt idx="3">
                  <c:v>2,5kg 1"</c:v>
                </c:pt>
                <c:pt idx="4">
                  <c:v>2,5kg 30"</c:v>
                </c:pt>
                <c:pt idx="5">
                  <c:v>2,5kg 60"</c:v>
                </c:pt>
                <c:pt idx="6">
                  <c:v>5kg 1"</c:v>
                </c:pt>
                <c:pt idx="7">
                  <c:v>5kg 30"</c:v>
                </c:pt>
                <c:pt idx="8">
                  <c:v>5kg 60"</c:v>
                </c:pt>
                <c:pt idx="9">
                  <c:v>10kg 1"</c:v>
                </c:pt>
                <c:pt idx="10">
                  <c:v>10kg 30"</c:v>
                </c:pt>
                <c:pt idx="11">
                  <c:v>10kg 60"</c:v>
                </c:pt>
              </c:strCache>
            </c:strRef>
          </c:cat>
          <c:val>
            <c:numRef>
              <c:f>Sheet1!$C$136:$N$136</c:f>
              <c:numCache>
                <c:formatCode>0.00</c:formatCode>
                <c:ptCount val="12"/>
                <c:pt idx="0">
                  <c:v>0.37</c:v>
                </c:pt>
                <c:pt idx="1">
                  <c:v>0.37</c:v>
                </c:pt>
                <c:pt idx="2">
                  <c:v>0.38</c:v>
                </c:pt>
                <c:pt idx="3">
                  <c:v>0.76</c:v>
                </c:pt>
                <c:pt idx="4">
                  <c:v>0.77</c:v>
                </c:pt>
                <c:pt idx="5">
                  <c:v>0.77</c:v>
                </c:pt>
                <c:pt idx="6">
                  <c:v>1.47</c:v>
                </c:pt>
                <c:pt idx="7">
                  <c:v>1.5</c:v>
                </c:pt>
                <c:pt idx="8">
                  <c:v>1.5</c:v>
                </c:pt>
                <c:pt idx="9">
                  <c:v>3.24</c:v>
                </c:pt>
                <c:pt idx="10">
                  <c:v>3.58</c:v>
                </c:pt>
                <c:pt idx="11">
                  <c:v>3.79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DE8-4E23-85DB-E42EAAC130E7}"/>
            </c:ext>
          </c:extLst>
        </c:ser>
        <c:ser>
          <c:idx val="2"/>
          <c:order val="2"/>
          <c:tx>
            <c:strRef>
              <c:f>Sheet1!$B$137</c:f>
              <c:strCache>
                <c:ptCount val="1"/>
                <c:pt idx="0">
                  <c:v>PETG Basic</c:v>
                </c:pt>
              </c:strCache>
            </c:strRef>
          </c:tx>
          <c:spPr>
            <a:ln w="22225" cap="rnd">
              <a:solidFill>
                <a:schemeClr val="bg1"/>
              </a:solidFill>
            </a:ln>
            <a:effectLst>
              <a:glow rad="139700">
                <a:schemeClr val="accent3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cat>
            <c:strRef>
              <c:f>Sheet1!$C$134:$N$134</c:f>
              <c:strCache>
                <c:ptCount val="12"/>
                <c:pt idx="0">
                  <c:v>1,25kg 1"</c:v>
                </c:pt>
                <c:pt idx="1">
                  <c:v>1,25kg 30"</c:v>
                </c:pt>
                <c:pt idx="2">
                  <c:v>1,25kg 60"</c:v>
                </c:pt>
                <c:pt idx="3">
                  <c:v>2,5kg 1"</c:v>
                </c:pt>
                <c:pt idx="4">
                  <c:v>2,5kg 30"</c:v>
                </c:pt>
                <c:pt idx="5">
                  <c:v>2,5kg 60"</c:v>
                </c:pt>
                <c:pt idx="6">
                  <c:v>5kg 1"</c:v>
                </c:pt>
                <c:pt idx="7">
                  <c:v>5kg 30"</c:v>
                </c:pt>
                <c:pt idx="8">
                  <c:v>5kg 60"</c:v>
                </c:pt>
                <c:pt idx="9">
                  <c:v>10kg 1"</c:v>
                </c:pt>
                <c:pt idx="10">
                  <c:v>10kg 30"</c:v>
                </c:pt>
                <c:pt idx="11">
                  <c:v>10kg 60"</c:v>
                </c:pt>
              </c:strCache>
            </c:strRef>
          </c:cat>
          <c:val>
            <c:numRef>
              <c:f>Sheet1!$C$137:$N$137</c:f>
              <c:numCache>
                <c:formatCode>0.00</c:formatCode>
                <c:ptCount val="12"/>
                <c:pt idx="0">
                  <c:v>0.5</c:v>
                </c:pt>
                <c:pt idx="1">
                  <c:v>0.5</c:v>
                </c:pt>
                <c:pt idx="2">
                  <c:v>0.5</c:v>
                </c:pt>
                <c:pt idx="3">
                  <c:v>0.94</c:v>
                </c:pt>
                <c:pt idx="4">
                  <c:v>0.96</c:v>
                </c:pt>
                <c:pt idx="5">
                  <c:v>0.96</c:v>
                </c:pt>
                <c:pt idx="6">
                  <c:v>1.83</c:v>
                </c:pt>
                <c:pt idx="7">
                  <c:v>1.86</c:v>
                </c:pt>
                <c:pt idx="8">
                  <c:v>1.86</c:v>
                </c:pt>
                <c:pt idx="9">
                  <c:v>3.77</c:v>
                </c:pt>
                <c:pt idx="10">
                  <c:v>3.91</c:v>
                </c:pt>
                <c:pt idx="11">
                  <c:v>3.96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B80-4220-B709-401939C26DD3}"/>
            </c:ext>
          </c:extLst>
        </c:ser>
        <c:ser>
          <c:idx val="3"/>
          <c:order val="3"/>
          <c:tx>
            <c:strRef>
              <c:f>Sheet1!$B$138</c:f>
              <c:strCache>
                <c:ptCount val="1"/>
                <c:pt idx="0">
                  <c:v>PLA Basic</c:v>
                </c:pt>
              </c:strCache>
            </c:strRef>
          </c:tx>
          <c:spPr>
            <a:ln w="22225" cap="rnd">
              <a:solidFill>
                <a:srgbClr val="00B0F0"/>
              </a:solidFill>
            </a:ln>
            <a:effectLst>
              <a:glow rad="139700">
                <a:schemeClr val="accent4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cat>
            <c:strRef>
              <c:f>Sheet1!$C$134:$N$134</c:f>
              <c:strCache>
                <c:ptCount val="12"/>
                <c:pt idx="0">
                  <c:v>1,25kg 1"</c:v>
                </c:pt>
                <c:pt idx="1">
                  <c:v>1,25kg 30"</c:v>
                </c:pt>
                <c:pt idx="2">
                  <c:v>1,25kg 60"</c:v>
                </c:pt>
                <c:pt idx="3">
                  <c:v>2,5kg 1"</c:v>
                </c:pt>
                <c:pt idx="4">
                  <c:v>2,5kg 30"</c:v>
                </c:pt>
                <c:pt idx="5">
                  <c:v>2,5kg 60"</c:v>
                </c:pt>
                <c:pt idx="6">
                  <c:v>5kg 1"</c:v>
                </c:pt>
                <c:pt idx="7">
                  <c:v>5kg 30"</c:v>
                </c:pt>
                <c:pt idx="8">
                  <c:v>5kg 60"</c:v>
                </c:pt>
                <c:pt idx="9">
                  <c:v>10kg 1"</c:v>
                </c:pt>
                <c:pt idx="10">
                  <c:v>10kg 30"</c:v>
                </c:pt>
                <c:pt idx="11">
                  <c:v>10kg 60"</c:v>
                </c:pt>
              </c:strCache>
            </c:strRef>
          </c:cat>
          <c:val>
            <c:numRef>
              <c:f>Sheet1!$C$138:$N$138</c:f>
              <c:numCache>
                <c:formatCode>0.00</c:formatCode>
                <c:ptCount val="12"/>
                <c:pt idx="0">
                  <c:v>0.25</c:v>
                </c:pt>
                <c:pt idx="1">
                  <c:v>0.26</c:v>
                </c:pt>
                <c:pt idx="2">
                  <c:v>0.26</c:v>
                </c:pt>
                <c:pt idx="3">
                  <c:v>0.52</c:v>
                </c:pt>
                <c:pt idx="4">
                  <c:v>0.52</c:v>
                </c:pt>
                <c:pt idx="5">
                  <c:v>0.53</c:v>
                </c:pt>
                <c:pt idx="6">
                  <c:v>0.96</c:v>
                </c:pt>
                <c:pt idx="7">
                  <c:v>0.98</c:v>
                </c:pt>
                <c:pt idx="8">
                  <c:v>0.98</c:v>
                </c:pt>
                <c:pt idx="9">
                  <c:v>1.93</c:v>
                </c:pt>
                <c:pt idx="10">
                  <c:v>1.97</c:v>
                </c:pt>
                <c:pt idx="11">
                  <c:v>1.98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FE9-4D99-A04D-BC674AFB86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07978703"/>
        <c:axId val="1907972879"/>
      </c:lineChart>
      <c:catAx>
        <c:axId val="1907978703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907972879"/>
        <c:crosses val="autoZero"/>
        <c:auto val="1"/>
        <c:lblAlgn val="ctr"/>
        <c:lblOffset val="100"/>
        <c:noMultiLvlLbl val="0"/>
      </c:catAx>
      <c:valAx>
        <c:axId val="1907972879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9079787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hu-HU"/>
              <a:t>(horizontal)</a:t>
            </a:r>
            <a:r>
              <a:rPr lang="hu-HU" baseline="0"/>
              <a:t> </a:t>
            </a:r>
            <a:r>
              <a:rPr lang="en-US"/>
              <a:t>Load at 90°</a:t>
            </a:r>
            <a:r>
              <a:rPr lang="hu-HU"/>
              <a:t> [Nm]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Sheet1!$C$178</c:f>
              <c:strCache>
                <c:ptCount val="1"/>
                <c:pt idx="0">
                  <c:v>Load at 90°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Sheet1!$B$179:$B$182</c:f>
              <c:strCache>
                <c:ptCount val="4"/>
                <c:pt idx="0">
                  <c:v>Red</c:v>
                </c:pt>
                <c:pt idx="1">
                  <c:v>Blue</c:v>
                </c:pt>
                <c:pt idx="2">
                  <c:v>PETG Basic</c:v>
                </c:pt>
                <c:pt idx="3">
                  <c:v>PLA Basic</c:v>
                </c:pt>
              </c:strCache>
            </c:strRef>
          </c:cat>
          <c:val>
            <c:numRef>
              <c:f>Sheet1!$C$179:$C$182</c:f>
              <c:numCache>
                <c:formatCode>General</c:formatCode>
                <c:ptCount val="4"/>
                <c:pt idx="0">
                  <c:v>0.8</c:v>
                </c:pt>
                <c:pt idx="1">
                  <c:v>1</c:v>
                </c:pt>
                <c:pt idx="2">
                  <c:v>0.4</c:v>
                </c:pt>
                <c:pt idx="3">
                  <c:v>1.3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A8-462E-BB88-7C1AB6BED0E3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365259023"/>
        <c:axId val="1261194639"/>
      </c:barChart>
      <c:catAx>
        <c:axId val="136525902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261194639"/>
        <c:crosses val="autoZero"/>
        <c:auto val="1"/>
        <c:lblAlgn val="ctr"/>
        <c:lblOffset val="100"/>
        <c:noMultiLvlLbl val="0"/>
      </c:catAx>
      <c:valAx>
        <c:axId val="1261194639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36525902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5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3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7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2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  <cs:bodyPr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36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</a:schemeClr>
            </a:gs>
            <a:gs pos="0">
              <a:schemeClr val="dk1">
                <a:lumMod val="65000"/>
                <a:lumOff val="3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  <a:alpha val="25000"/>
              </a:schemeClr>
            </a:gs>
            <a:gs pos="0">
              <a:schemeClr val="dk1">
                <a:lumMod val="65000"/>
                <a:lumOff val="35000"/>
                <a:alpha val="2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image" Target="../media/image5.png"/><Relationship Id="rId18" Type="http://schemas.openxmlformats.org/officeDocument/2006/relationships/chart" Target="../charts/chart10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image" Target="../media/image4.png"/><Relationship Id="rId17" Type="http://schemas.openxmlformats.org/officeDocument/2006/relationships/chart" Target="../charts/chart9.xml"/><Relationship Id="rId2" Type="http://schemas.openxmlformats.org/officeDocument/2006/relationships/chart" Target="../charts/chart2.xml"/><Relationship Id="rId16" Type="http://schemas.openxmlformats.org/officeDocument/2006/relationships/image" Target="../media/image8.png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image" Target="../media/image3.png"/><Relationship Id="rId5" Type="http://schemas.openxmlformats.org/officeDocument/2006/relationships/chart" Target="../charts/chart5.xml"/><Relationship Id="rId15" Type="http://schemas.openxmlformats.org/officeDocument/2006/relationships/image" Target="../media/image7.png"/><Relationship Id="rId10" Type="http://schemas.openxmlformats.org/officeDocument/2006/relationships/image" Target="../media/image2.png"/><Relationship Id="rId19" Type="http://schemas.openxmlformats.org/officeDocument/2006/relationships/chart" Target="../charts/chart11.xml"/><Relationship Id="rId4" Type="http://schemas.openxmlformats.org/officeDocument/2006/relationships/chart" Target="../charts/chart4.xml"/><Relationship Id="rId9" Type="http://schemas.openxmlformats.org/officeDocument/2006/relationships/image" Target="../media/image1.png"/><Relationship Id="rId14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293686</xdr:colOff>
      <xdr:row>6</xdr:row>
      <xdr:rowOff>164305</xdr:rowOff>
    </xdr:from>
    <xdr:to>
      <xdr:col>18</xdr:col>
      <xdr:colOff>341311</xdr:colOff>
      <xdr:row>31</xdr:row>
      <xdr:rowOff>166687</xdr:rowOff>
    </xdr:to>
    <xdr:graphicFrame macro="">
      <xdr:nvGraphicFramePr>
        <xdr:cNvPr id="26" name="Chart 25">
          <a:extLst>
            <a:ext uri="{FF2B5EF4-FFF2-40B4-BE49-F238E27FC236}">
              <a16:creationId xmlns:a16="http://schemas.microsoft.com/office/drawing/2014/main" id="{E689092C-34F6-65FB-6813-18714EE01E3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5484</xdr:colOff>
      <xdr:row>34</xdr:row>
      <xdr:rowOff>172098</xdr:rowOff>
    </xdr:from>
    <xdr:to>
      <xdr:col>13</xdr:col>
      <xdr:colOff>230188</xdr:colOff>
      <xdr:row>63</xdr:row>
      <xdr:rowOff>165820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E0EEAF99-5EB9-40EF-A4D5-76128B39548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333375</xdr:colOff>
      <xdr:row>34</xdr:row>
      <xdr:rowOff>166688</xdr:rowOff>
    </xdr:from>
    <xdr:to>
      <xdr:col>20</xdr:col>
      <xdr:colOff>105353</xdr:colOff>
      <xdr:row>63</xdr:row>
      <xdr:rowOff>166688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7510BA61-AF89-4D14-9F6D-BF08B338227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11674</xdr:colOff>
      <xdr:row>66</xdr:row>
      <xdr:rowOff>119063</xdr:rowOff>
    </xdr:from>
    <xdr:to>
      <xdr:col>13</xdr:col>
      <xdr:colOff>222251</xdr:colOff>
      <xdr:row>94</xdr:row>
      <xdr:rowOff>50425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2D50799D-BFDC-4E22-8367-302709863C4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3735</xdr:colOff>
      <xdr:row>100</xdr:row>
      <xdr:rowOff>84742</xdr:rowOff>
    </xdr:from>
    <xdr:to>
      <xdr:col>15</xdr:col>
      <xdr:colOff>7937</xdr:colOff>
      <xdr:row>128</xdr:row>
      <xdr:rowOff>86844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F65FF735-00DA-461D-9D1A-7BF621A0742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2494</xdr:colOff>
      <xdr:row>200</xdr:row>
      <xdr:rowOff>171110</xdr:rowOff>
    </xdr:from>
    <xdr:to>
      <xdr:col>14</xdr:col>
      <xdr:colOff>152400</xdr:colOff>
      <xdr:row>225</xdr:row>
      <xdr:rowOff>40823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B1F08CDF-1C8F-416A-8013-3D3E4EA029A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</xdr:col>
      <xdr:colOff>3401</xdr:colOff>
      <xdr:row>227</xdr:row>
      <xdr:rowOff>170388</xdr:rowOff>
    </xdr:from>
    <xdr:to>
      <xdr:col>14</xdr:col>
      <xdr:colOff>150709</xdr:colOff>
      <xdr:row>247</xdr:row>
      <xdr:rowOff>19051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159A2F30-C534-4DA6-A651-6E8CD3D59AC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51592</xdr:colOff>
      <xdr:row>139</xdr:row>
      <xdr:rowOff>0</xdr:rowOff>
    </xdr:from>
    <xdr:to>
      <xdr:col>14</xdr:col>
      <xdr:colOff>515937</xdr:colOff>
      <xdr:row>168</xdr:row>
      <xdr:rowOff>174626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4FF6DC9-5A37-43AB-A1B5-B3C46662AB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16</xdr:col>
      <xdr:colOff>654327</xdr:colOff>
      <xdr:row>17</xdr:row>
      <xdr:rowOff>144600</xdr:rowOff>
    </xdr:from>
    <xdr:to>
      <xdr:col>18</xdr:col>
      <xdr:colOff>314542</xdr:colOff>
      <xdr:row>28</xdr:row>
      <xdr:rowOff>42655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78F54FFB-5DCC-17BE-07DC-1C9B702935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49452" y="3438663"/>
          <a:ext cx="1446153" cy="1993555"/>
        </a:xfrm>
        <a:prstGeom prst="rect">
          <a:avLst/>
        </a:prstGeom>
      </xdr:spPr>
    </xdr:pic>
    <xdr:clientData/>
  </xdr:twoCellAnchor>
  <xdr:twoCellAnchor editAs="oneCell">
    <xdr:from>
      <xdr:col>7</xdr:col>
      <xdr:colOff>727147</xdr:colOff>
      <xdr:row>37</xdr:row>
      <xdr:rowOff>74546</xdr:rowOff>
    </xdr:from>
    <xdr:to>
      <xdr:col>9</xdr:col>
      <xdr:colOff>518150</xdr:colOff>
      <xdr:row>40</xdr:row>
      <xdr:rowOff>153576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51DAE191-9C6F-1752-8691-EBCF5ED22D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30897" y="7202421"/>
          <a:ext cx="1521378" cy="666405"/>
        </a:xfrm>
        <a:prstGeom prst="rect">
          <a:avLst/>
        </a:prstGeom>
      </xdr:spPr>
    </xdr:pic>
    <xdr:clientData/>
  </xdr:twoCellAnchor>
  <xdr:twoCellAnchor editAs="oneCell">
    <xdr:from>
      <xdr:col>15</xdr:col>
      <xdr:colOff>471058</xdr:colOff>
      <xdr:row>38</xdr:row>
      <xdr:rowOff>33477</xdr:rowOff>
    </xdr:from>
    <xdr:to>
      <xdr:col>16</xdr:col>
      <xdr:colOff>480383</xdr:colOff>
      <xdr:row>47</xdr:row>
      <xdr:rowOff>34857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837B4243-B31A-D8A7-26D5-2D7342E921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4308" y="7153415"/>
          <a:ext cx="818950" cy="1739692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112</xdr:row>
      <xdr:rowOff>0</xdr:rowOff>
    </xdr:from>
    <xdr:to>
      <xdr:col>5</xdr:col>
      <xdr:colOff>120649</xdr:colOff>
      <xdr:row>120</xdr:row>
      <xdr:rowOff>176587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DA0F3AC5-CBA3-7BC9-3231-2B44C683EC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2250" y="28209875"/>
          <a:ext cx="3333750" cy="1700587"/>
        </a:xfrm>
        <a:prstGeom prst="rect">
          <a:avLst/>
        </a:prstGeom>
      </xdr:spPr>
    </xdr:pic>
    <xdr:clientData/>
  </xdr:twoCellAnchor>
  <xdr:twoCellAnchor editAs="oneCell">
    <xdr:from>
      <xdr:col>4</xdr:col>
      <xdr:colOff>809624</xdr:colOff>
      <xdr:row>181</xdr:row>
      <xdr:rowOff>47625</xdr:rowOff>
    </xdr:from>
    <xdr:to>
      <xdr:col>6</xdr:col>
      <xdr:colOff>580105</xdr:colOff>
      <xdr:row>192</xdr:row>
      <xdr:rowOff>74612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CD54AE73-1428-CAC3-59EB-0843A7C15F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09937" y="34758313"/>
          <a:ext cx="1238919" cy="2154237"/>
        </a:xfrm>
        <a:prstGeom prst="rect">
          <a:avLst/>
        </a:prstGeom>
      </xdr:spPr>
    </xdr:pic>
    <xdr:clientData/>
  </xdr:twoCellAnchor>
  <xdr:twoCellAnchor editAs="oneCell">
    <xdr:from>
      <xdr:col>3</xdr:col>
      <xdr:colOff>635000</xdr:colOff>
      <xdr:row>68</xdr:row>
      <xdr:rowOff>79375</xdr:rowOff>
    </xdr:from>
    <xdr:to>
      <xdr:col>6</xdr:col>
      <xdr:colOff>120650</xdr:colOff>
      <xdr:row>81</xdr:row>
      <xdr:rowOff>107673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id="{A014B8BA-FDC4-D50E-4ADE-56AB683E3A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20938" y="13152438"/>
          <a:ext cx="1668463" cy="2536548"/>
        </a:xfrm>
        <a:prstGeom prst="rect">
          <a:avLst/>
        </a:prstGeom>
      </xdr:spPr>
    </xdr:pic>
    <xdr:clientData/>
  </xdr:twoCellAnchor>
  <xdr:twoCellAnchor editAs="oneCell">
    <xdr:from>
      <xdr:col>1</xdr:col>
      <xdr:colOff>206374</xdr:colOff>
      <xdr:row>207</xdr:row>
      <xdr:rowOff>111123</xdr:rowOff>
    </xdr:from>
    <xdr:to>
      <xdr:col>3</xdr:col>
      <xdr:colOff>565150</xdr:colOff>
      <xdr:row>220</xdr:row>
      <xdr:rowOff>100740</xdr:rowOff>
    </xdr:to>
    <xdr:pic>
      <xdr:nvPicPr>
        <xdr:cNvPr id="31" name="Picture 30">
          <a:extLst>
            <a:ext uri="{FF2B5EF4-FFF2-40B4-BE49-F238E27FC236}">
              <a16:creationId xmlns:a16="http://schemas.microsoft.com/office/drawing/2014/main" id="{C5E9F75C-148C-E8FB-CFA9-A0B3132D21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8624" y="47823436"/>
          <a:ext cx="1960563" cy="2466117"/>
        </a:xfrm>
        <a:prstGeom prst="rect">
          <a:avLst/>
        </a:prstGeom>
      </xdr:spPr>
    </xdr:pic>
    <xdr:clientData/>
  </xdr:twoCellAnchor>
  <xdr:twoCellAnchor editAs="oneCell">
    <xdr:from>
      <xdr:col>1</xdr:col>
      <xdr:colOff>158750</xdr:colOff>
      <xdr:row>237</xdr:row>
      <xdr:rowOff>127000</xdr:rowOff>
    </xdr:from>
    <xdr:to>
      <xdr:col>4</xdr:col>
      <xdr:colOff>88901</xdr:colOff>
      <xdr:row>243</xdr:row>
      <xdr:rowOff>174546</xdr:rowOff>
    </xdr:to>
    <xdr:pic>
      <xdr:nvPicPr>
        <xdr:cNvPr id="33" name="Picture 32">
          <a:extLst>
            <a:ext uri="{FF2B5EF4-FFF2-40B4-BE49-F238E27FC236}">
              <a16:creationId xmlns:a16="http://schemas.microsoft.com/office/drawing/2014/main" id="{A350BEA3-FD69-8E24-D072-7A6500DD8B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0" y="53387625"/>
          <a:ext cx="2246313" cy="1190546"/>
        </a:xfrm>
        <a:prstGeom prst="rect">
          <a:avLst/>
        </a:prstGeom>
      </xdr:spPr>
    </xdr:pic>
    <xdr:clientData/>
  </xdr:twoCellAnchor>
  <xdr:oneCellAnchor>
    <xdr:from>
      <xdr:col>2</xdr:col>
      <xdr:colOff>3392</xdr:colOff>
      <xdr:row>152</xdr:row>
      <xdr:rowOff>143435</xdr:rowOff>
    </xdr:from>
    <xdr:ext cx="8809143" cy="781111"/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ACD380FE-E6BB-08F9-B21A-EFFAD3884948}"/>
            </a:ext>
          </a:extLst>
        </xdr:cNvPr>
        <xdr:cNvSpPr/>
      </xdr:nvSpPr>
      <xdr:spPr>
        <a:xfrm>
          <a:off x="987642" y="29281998"/>
          <a:ext cx="8809143" cy="781111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hu-HU" sz="4400" b="1" cap="none" spc="0">
              <a:ln w="22225">
                <a:solidFill>
                  <a:schemeClr val="accent2"/>
                </a:solidFill>
                <a:prstDash val="solid"/>
              </a:ln>
              <a:solidFill>
                <a:schemeClr val="accent2">
                  <a:lumMod val="40000"/>
                  <a:lumOff val="60000"/>
                </a:schemeClr>
              </a:solidFill>
              <a:effectLst/>
            </a:rPr>
            <a:t>1,25 kg		2.5</a:t>
          </a:r>
          <a:r>
            <a:rPr lang="hu-HU" sz="4400" b="1" cap="none" spc="0" baseline="0">
              <a:ln w="22225">
                <a:solidFill>
                  <a:schemeClr val="accent2"/>
                </a:solidFill>
                <a:prstDash val="solid"/>
              </a:ln>
              <a:solidFill>
                <a:schemeClr val="accent2">
                  <a:lumMod val="40000"/>
                  <a:lumOff val="60000"/>
                </a:schemeClr>
              </a:solidFill>
              <a:effectLst/>
            </a:rPr>
            <a:t> kg		5 kg		10 kg</a:t>
          </a:r>
          <a:endParaRPr lang="en-US" sz="4400" b="1" cap="none" spc="0">
            <a:ln w="22225">
              <a:solidFill>
                <a:schemeClr val="accent2"/>
              </a:solidFill>
              <a:prstDash val="solid"/>
            </a:ln>
            <a:solidFill>
              <a:schemeClr val="accent2">
                <a:lumMod val="40000"/>
                <a:lumOff val="60000"/>
              </a:schemeClr>
            </a:solidFill>
            <a:effectLst/>
          </a:endParaRPr>
        </a:p>
      </xdr:txBody>
    </xdr:sp>
    <xdr:clientData/>
  </xdr:oneCellAnchor>
  <xdr:twoCellAnchor>
    <xdr:from>
      <xdr:col>6</xdr:col>
      <xdr:colOff>609599</xdr:colOff>
      <xdr:row>174</xdr:row>
      <xdr:rowOff>185736</xdr:rowOff>
    </xdr:from>
    <xdr:to>
      <xdr:col>12</xdr:col>
      <xdr:colOff>769937</xdr:colOff>
      <xdr:row>194</xdr:row>
      <xdr:rowOff>85724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851998DB-DDBE-3376-BBB0-403CA879495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5</xdr:col>
      <xdr:colOff>15876</xdr:colOff>
      <xdr:row>75</xdr:row>
      <xdr:rowOff>0</xdr:rowOff>
    </xdr:from>
    <xdr:to>
      <xdr:col>5</xdr:col>
      <xdr:colOff>158751</xdr:colOff>
      <xdr:row>75</xdr:row>
      <xdr:rowOff>0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id="{8E677E51-6D5E-A81E-CBC1-066B42E410F5}"/>
            </a:ext>
          </a:extLst>
        </xdr:cNvPr>
        <xdr:cNvCxnSpPr/>
      </xdr:nvCxnSpPr>
      <xdr:spPr>
        <a:xfrm>
          <a:off x="3413126" y="14422438"/>
          <a:ext cx="1428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158751</xdr:colOff>
      <xdr:row>75</xdr:row>
      <xdr:rowOff>142875</xdr:rowOff>
    </xdr:from>
    <xdr:to>
      <xdr:col>5</xdr:col>
      <xdr:colOff>301626</xdr:colOff>
      <xdr:row>75</xdr:row>
      <xdr:rowOff>142875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id="{FDB577AA-BC6C-CE1B-A98D-BBBE73A31D73}"/>
            </a:ext>
          </a:extLst>
        </xdr:cNvPr>
        <xdr:cNvCxnSpPr/>
      </xdr:nvCxnSpPr>
      <xdr:spPr>
        <a:xfrm>
          <a:off x="3556001" y="14565313"/>
          <a:ext cx="1428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603251</xdr:colOff>
      <xdr:row>75</xdr:row>
      <xdr:rowOff>134937</xdr:rowOff>
    </xdr:from>
    <xdr:to>
      <xdr:col>4</xdr:col>
      <xdr:colOff>746126</xdr:colOff>
      <xdr:row>75</xdr:row>
      <xdr:rowOff>134937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id="{EE88A965-AEFC-D02E-B0D0-6719370E0037}"/>
            </a:ext>
          </a:extLst>
        </xdr:cNvPr>
        <xdr:cNvCxnSpPr/>
      </xdr:nvCxnSpPr>
      <xdr:spPr>
        <a:xfrm>
          <a:off x="3103564" y="14557375"/>
          <a:ext cx="1428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317500</xdr:colOff>
      <xdr:row>66</xdr:row>
      <xdr:rowOff>100805</xdr:rowOff>
    </xdr:from>
    <xdr:to>
      <xdr:col>20</xdr:col>
      <xdr:colOff>47625</xdr:colOff>
      <xdr:row>94</xdr:row>
      <xdr:rowOff>39687</xdr:rowOff>
    </xdr:to>
    <xdr:graphicFrame macro="">
      <xdr:nvGraphicFramePr>
        <xdr:cNvPr id="22" name="Chart 21">
          <a:extLst>
            <a:ext uri="{FF2B5EF4-FFF2-40B4-BE49-F238E27FC236}">
              <a16:creationId xmlns:a16="http://schemas.microsoft.com/office/drawing/2014/main" id="{0A38E3EE-F371-2316-8785-891C8104191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13</xdr:col>
      <xdr:colOff>111124</xdr:colOff>
      <xdr:row>174</xdr:row>
      <xdr:rowOff>188117</xdr:rowOff>
    </xdr:from>
    <xdr:to>
      <xdr:col>18</xdr:col>
      <xdr:colOff>555624</xdr:colOff>
      <xdr:row>194</xdr:row>
      <xdr:rowOff>95249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DD0ADFC4-3A69-8F04-2321-E3769B6CE36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6D61E6-AAE9-4FF6-B6CB-3E74F397629E}">
  <dimension ref="A1:S259"/>
  <sheetViews>
    <sheetView tabSelected="1" topLeftCell="A215" zoomScale="120" zoomScaleNormal="120" workbookViewId="0">
      <selection activeCell="Q236" activeCellId="1" sqref="C233 Q236"/>
    </sheetView>
  </sheetViews>
  <sheetFormatPr defaultRowHeight="15" x14ac:dyDescent="0.25"/>
  <cols>
    <col min="1" max="1" width="3.28515625" customWidth="1"/>
    <col min="2" max="2" width="11.42578125" customWidth="1"/>
    <col min="3" max="3" width="12.5703125" customWidth="1"/>
    <col min="4" max="4" width="10.7109375" bestFit="1" customWidth="1"/>
    <col min="5" max="5" width="13.42578125" bestFit="1" customWidth="1"/>
    <col min="6" max="6" width="8.5703125" bestFit="1" customWidth="1"/>
    <col min="7" max="7" width="9.5703125" bestFit="1" customWidth="1"/>
    <col min="8" max="8" width="15" bestFit="1" customWidth="1"/>
    <col min="9" max="9" width="11" bestFit="1" customWidth="1"/>
    <col min="10" max="10" width="15" bestFit="1" customWidth="1"/>
    <col min="11" max="11" width="11" bestFit="1" customWidth="1"/>
    <col min="12" max="12" width="8" bestFit="1" customWidth="1"/>
    <col min="13" max="13" width="12.28515625" customWidth="1"/>
    <col min="14" max="14" width="10.5703125" bestFit="1" customWidth="1"/>
    <col min="15" max="15" width="12.42578125" bestFit="1" customWidth="1"/>
    <col min="16" max="16" width="12.140625" bestFit="1" customWidth="1"/>
    <col min="17" max="17" width="11.5703125" customWidth="1"/>
    <col min="18" max="18" width="15.28515625" customWidth="1"/>
    <col min="23" max="23" width="11.140625" customWidth="1"/>
  </cols>
  <sheetData>
    <row r="1" spans="1:18" ht="15.75" thickBot="1" x14ac:dyDescent="0.3">
      <c r="M1" t="s">
        <v>26</v>
      </c>
      <c r="O1" s="82"/>
    </row>
    <row r="2" spans="1:18" x14ac:dyDescent="0.25">
      <c r="A2" s="3"/>
      <c r="B2" s="3" t="s">
        <v>56</v>
      </c>
      <c r="H2" s="154" t="s">
        <v>63</v>
      </c>
      <c r="I2" s="154"/>
      <c r="J2" s="154"/>
      <c r="M2" s="137" t="s">
        <v>51</v>
      </c>
      <c r="N2" s="130" t="s">
        <v>62</v>
      </c>
      <c r="O2" s="77" t="s">
        <v>59</v>
      </c>
    </row>
    <row r="3" spans="1:18" ht="15.75" thickBot="1" x14ac:dyDescent="0.3">
      <c r="A3" s="3"/>
      <c r="B3" t="s">
        <v>64</v>
      </c>
      <c r="M3" s="147" t="s">
        <v>57</v>
      </c>
      <c r="N3" s="131" t="s">
        <v>62</v>
      </c>
      <c r="O3" s="77" t="s">
        <v>54</v>
      </c>
      <c r="R3" s="81"/>
    </row>
    <row r="4" spans="1:18" x14ac:dyDescent="0.25">
      <c r="A4" s="3"/>
      <c r="B4" s="79" t="s">
        <v>48</v>
      </c>
      <c r="D4" s="78" t="s">
        <v>49</v>
      </c>
      <c r="M4" s="77" t="s">
        <v>58</v>
      </c>
      <c r="O4" s="77"/>
      <c r="R4" s="81"/>
    </row>
    <row r="5" spans="1:18" x14ac:dyDescent="0.25">
      <c r="A5" s="3"/>
      <c r="B5" s="3"/>
      <c r="M5" s="155"/>
      <c r="O5" s="77"/>
      <c r="R5" s="81"/>
    </row>
    <row r="6" spans="1:18" x14ac:dyDescent="0.25">
      <c r="A6" s="3"/>
      <c r="B6" s="9" t="s">
        <v>22</v>
      </c>
      <c r="K6" s="14"/>
      <c r="L6" s="14"/>
    </row>
    <row r="7" spans="1:18" ht="15.75" thickBot="1" x14ac:dyDescent="0.3">
      <c r="A7" s="3"/>
      <c r="B7" t="s">
        <v>21</v>
      </c>
    </row>
    <row r="8" spans="1:18" ht="15.75" thickBot="1" x14ac:dyDescent="0.3">
      <c r="A8" s="3"/>
      <c r="B8" s="26"/>
      <c r="C8" s="112" t="s">
        <v>20</v>
      </c>
      <c r="D8" s="111">
        <v>0</v>
      </c>
      <c r="E8" s="85">
        <v>1</v>
      </c>
      <c r="F8" s="86">
        <v>9</v>
      </c>
      <c r="G8" s="41"/>
      <c r="H8" s="41"/>
      <c r="I8" s="41"/>
      <c r="J8" s="41"/>
    </row>
    <row r="9" spans="1:18" x14ac:dyDescent="0.25">
      <c r="A9" s="3"/>
      <c r="B9" s="137" t="s">
        <v>51</v>
      </c>
      <c r="C9" s="113">
        <v>12</v>
      </c>
      <c r="D9" s="123">
        <v>16.53</v>
      </c>
      <c r="E9" s="124">
        <v>18.8</v>
      </c>
      <c r="F9" s="125">
        <v>23.54</v>
      </c>
      <c r="G9" s="141"/>
      <c r="H9" s="141"/>
      <c r="I9" s="141"/>
      <c r="J9" s="41"/>
    </row>
    <row r="10" spans="1:18" x14ac:dyDescent="0.25">
      <c r="A10" s="3"/>
      <c r="B10" s="138" t="s">
        <v>57</v>
      </c>
      <c r="C10" s="114">
        <v>12</v>
      </c>
      <c r="D10" s="126">
        <v>16.63</v>
      </c>
      <c r="E10" s="127">
        <v>18.71</v>
      </c>
      <c r="F10" s="145">
        <v>22.76</v>
      </c>
      <c r="G10" s="141"/>
      <c r="H10" s="141"/>
      <c r="I10" s="141"/>
      <c r="J10" s="41"/>
    </row>
    <row r="11" spans="1:18" x14ac:dyDescent="0.25">
      <c r="A11" s="3"/>
      <c r="B11" s="139" t="s">
        <v>60</v>
      </c>
      <c r="C11" s="114">
        <v>12</v>
      </c>
      <c r="D11" s="126">
        <v>17.66</v>
      </c>
      <c r="E11" s="127">
        <v>19.850000000000001</v>
      </c>
      <c r="F11" s="145">
        <v>24.69</v>
      </c>
      <c r="G11" s="141"/>
      <c r="H11" s="141"/>
      <c r="I11" s="141"/>
      <c r="J11" s="41"/>
    </row>
    <row r="12" spans="1:18" ht="15.75" thickBot="1" x14ac:dyDescent="0.3">
      <c r="B12" s="140" t="s">
        <v>61</v>
      </c>
      <c r="C12" s="115">
        <v>12</v>
      </c>
      <c r="D12" s="128">
        <v>14.99</v>
      </c>
      <c r="E12" s="129">
        <v>18.96</v>
      </c>
      <c r="F12" s="146">
        <v>28.41</v>
      </c>
      <c r="G12" s="141"/>
      <c r="H12" s="141"/>
      <c r="I12" s="141"/>
      <c r="J12" s="42"/>
    </row>
    <row r="14" spans="1:18" x14ac:dyDescent="0.25">
      <c r="B14" s="3"/>
      <c r="K14" s="10"/>
      <c r="L14" s="10"/>
    </row>
    <row r="15" spans="1:18" x14ac:dyDescent="0.25">
      <c r="C15" s="10"/>
      <c r="D15" s="10"/>
      <c r="E15" s="10"/>
      <c r="F15" s="10"/>
      <c r="G15" s="10"/>
      <c r="H15" s="10"/>
    </row>
    <row r="16" spans="1:18" x14ac:dyDescent="0.25">
      <c r="B16" s="142"/>
      <c r="C16" s="10"/>
      <c r="D16" s="10"/>
      <c r="E16" s="10"/>
      <c r="F16" s="10"/>
      <c r="G16" s="10"/>
      <c r="H16" s="10"/>
    </row>
    <row r="17" spans="2:8" x14ac:dyDescent="0.25">
      <c r="B17" s="143"/>
      <c r="C17" s="10"/>
      <c r="D17" s="10"/>
      <c r="E17" s="10"/>
      <c r="F17" s="10"/>
      <c r="G17" s="10"/>
      <c r="H17" s="10"/>
    </row>
    <row r="18" spans="2:8" x14ac:dyDescent="0.25">
      <c r="B18" s="144"/>
      <c r="C18" s="10"/>
      <c r="D18" s="10"/>
      <c r="E18" s="10"/>
      <c r="F18" s="10"/>
      <c r="G18" s="10"/>
    </row>
    <row r="19" spans="2:8" x14ac:dyDescent="0.25">
      <c r="B19" s="39"/>
      <c r="C19" s="10"/>
      <c r="D19" s="10"/>
      <c r="E19" s="10"/>
      <c r="F19" s="10"/>
      <c r="G19" s="10"/>
    </row>
    <row r="31" spans="2:8" x14ac:dyDescent="0.25">
      <c r="B31" s="3"/>
    </row>
    <row r="32" spans="2:8" x14ac:dyDescent="0.25">
      <c r="B32" s="3"/>
    </row>
    <row r="33" spans="1:19" x14ac:dyDescent="0.25">
      <c r="B33" s="3"/>
    </row>
    <row r="36" spans="1:19" ht="15.75" thickBot="1" x14ac:dyDescent="0.3">
      <c r="B36" t="s">
        <v>0</v>
      </c>
      <c r="S36" s="16"/>
    </row>
    <row r="37" spans="1:19" ht="15.75" thickBot="1" x14ac:dyDescent="0.3">
      <c r="B37" s="132"/>
      <c r="C37" s="6" t="s">
        <v>1</v>
      </c>
      <c r="D37" s="43" t="s">
        <v>2</v>
      </c>
      <c r="E37" s="50" t="s">
        <v>24</v>
      </c>
      <c r="F37" s="12" t="s">
        <v>25</v>
      </c>
      <c r="R37" s="3"/>
      <c r="S37" s="16"/>
    </row>
    <row r="38" spans="1:19" x14ac:dyDescent="0.25">
      <c r="B38" s="137" t="s">
        <v>51</v>
      </c>
      <c r="C38" s="118">
        <v>69.2</v>
      </c>
      <c r="D38" s="118">
        <v>66.900000000000006</v>
      </c>
      <c r="E38" s="133">
        <f>AVERAGE(C38:D38)</f>
        <v>68.050000000000011</v>
      </c>
      <c r="F38" s="13">
        <f>+E38*9.81/(1000000*0.004*0.004)</f>
        <v>41.723156250000009</v>
      </c>
      <c r="R38" s="17"/>
      <c r="S38" s="18"/>
    </row>
    <row r="39" spans="1:19" ht="15.75" thickBot="1" x14ac:dyDescent="0.3">
      <c r="B39" s="138" t="s">
        <v>57</v>
      </c>
      <c r="C39" s="119">
        <v>69.900000000000006</v>
      </c>
      <c r="D39" s="119">
        <v>64.900000000000006</v>
      </c>
      <c r="E39" s="134">
        <f t="shared" ref="E39" si="0">AVERAGE(C39:D39)</f>
        <v>67.400000000000006</v>
      </c>
      <c r="F39" s="13">
        <f t="shared" ref="F39" si="1">+E39*9.81/(1000000*0.004*0.004)</f>
        <v>41.324625000000005</v>
      </c>
      <c r="G39" s="44"/>
      <c r="R39" s="3"/>
      <c r="S39" s="18"/>
    </row>
    <row r="40" spans="1:19" ht="15.75" thickBot="1" x14ac:dyDescent="0.3">
      <c r="A40" s="48"/>
      <c r="B40" s="139" t="s">
        <v>60</v>
      </c>
      <c r="C40" s="151"/>
      <c r="D40" s="151"/>
      <c r="E40" s="152">
        <v>61.05</v>
      </c>
      <c r="F40" s="153">
        <f t="shared" ref="F40:F41" si="2">+E40*9.81/(1000000*0.004*0.004)</f>
        <v>37.431281249999998</v>
      </c>
      <c r="R40" s="3"/>
      <c r="S40" s="18"/>
    </row>
    <row r="41" spans="1:19" ht="15.75" thickBot="1" x14ac:dyDescent="0.3">
      <c r="B41" s="140" t="s">
        <v>61</v>
      </c>
      <c r="C41" s="151"/>
      <c r="D41" s="151"/>
      <c r="E41" s="152">
        <v>82.85</v>
      </c>
      <c r="F41" s="153">
        <f t="shared" si="2"/>
        <v>50.797406250000002</v>
      </c>
    </row>
    <row r="42" spans="1:19" x14ac:dyDescent="0.25">
      <c r="B42" t="s">
        <v>18</v>
      </c>
      <c r="C42" s="10"/>
      <c r="D42" s="10"/>
      <c r="E42" s="16"/>
      <c r="F42" s="13"/>
    </row>
    <row r="46" spans="1:19" x14ac:dyDescent="0.25">
      <c r="B46" s="5"/>
      <c r="M46" s="21"/>
    </row>
    <row r="47" spans="1:19" x14ac:dyDescent="0.25">
      <c r="B47" s="5"/>
      <c r="M47" s="21"/>
    </row>
    <row r="48" spans="1:19" x14ac:dyDescent="0.25">
      <c r="B48" s="5"/>
      <c r="M48" s="21"/>
    </row>
    <row r="49" spans="1:13" ht="15.75" thickBot="1" x14ac:dyDescent="0.3">
      <c r="B49" t="s">
        <v>4</v>
      </c>
      <c r="M49" s="21"/>
    </row>
    <row r="50" spans="1:13" ht="15.75" thickBot="1" x14ac:dyDescent="0.3">
      <c r="B50" s="2"/>
      <c r="C50" s="6" t="s">
        <v>1</v>
      </c>
      <c r="D50" s="43" t="s">
        <v>2</v>
      </c>
      <c r="E50" s="50" t="s">
        <v>3</v>
      </c>
      <c r="F50" s="12" t="s">
        <v>25</v>
      </c>
      <c r="M50" s="21"/>
    </row>
    <row r="51" spans="1:13" x14ac:dyDescent="0.25">
      <c r="B51" s="137" t="s">
        <v>51</v>
      </c>
      <c r="C51" s="117">
        <v>40.6</v>
      </c>
      <c r="D51" s="118">
        <v>36</v>
      </c>
      <c r="E51" s="133">
        <f>AVERAGE(C51:D51)</f>
        <v>38.299999999999997</v>
      </c>
      <c r="F51" s="13">
        <f>+E51*9.81/(1000000*0.004*0.004)</f>
        <v>23.482687500000001</v>
      </c>
      <c r="G51" s="44"/>
      <c r="M51" s="21"/>
    </row>
    <row r="52" spans="1:13" ht="15.75" thickBot="1" x14ac:dyDescent="0.3">
      <c r="B52" s="138" t="s">
        <v>57</v>
      </c>
      <c r="C52" s="116">
        <v>36.5</v>
      </c>
      <c r="D52" s="119">
        <v>28.7</v>
      </c>
      <c r="E52" s="134">
        <f>AVERAGE(C52:D52)</f>
        <v>32.6</v>
      </c>
      <c r="F52" s="13">
        <f>+E52*9.81/(1000000*0.004*0.004)</f>
        <v>19.987875000000003</v>
      </c>
      <c r="M52" s="21"/>
    </row>
    <row r="53" spans="1:13" ht="15.75" thickBot="1" x14ac:dyDescent="0.3">
      <c r="A53" s="48"/>
      <c r="B53" s="139" t="s">
        <v>60</v>
      </c>
      <c r="C53" s="150"/>
      <c r="D53" s="151"/>
      <c r="E53" s="152">
        <v>31</v>
      </c>
      <c r="F53" s="153">
        <f t="shared" ref="F53:F54" si="3">+E53*9.81/(1000000*0.004*0.004)</f>
        <v>19.006875000000001</v>
      </c>
      <c r="M53" s="21"/>
    </row>
    <row r="54" spans="1:13" ht="15.75" thickBot="1" x14ac:dyDescent="0.3">
      <c r="B54" s="140" t="s">
        <v>61</v>
      </c>
      <c r="C54" s="150"/>
      <c r="D54" s="151"/>
      <c r="E54" s="152">
        <v>45</v>
      </c>
      <c r="F54" s="153">
        <f t="shared" si="3"/>
        <v>27.590625000000003</v>
      </c>
      <c r="M54" s="21"/>
    </row>
    <row r="55" spans="1:13" x14ac:dyDescent="0.25">
      <c r="B55" t="s">
        <v>19</v>
      </c>
      <c r="M55" s="21"/>
    </row>
    <row r="56" spans="1:13" x14ac:dyDescent="0.25">
      <c r="M56" s="21"/>
    </row>
    <row r="57" spans="1:13" x14ac:dyDescent="0.25">
      <c r="B57" s="5"/>
      <c r="M57" s="21"/>
    </row>
    <row r="58" spans="1:13" x14ac:dyDescent="0.25">
      <c r="B58" s="5"/>
      <c r="M58" s="21"/>
    </row>
    <row r="59" spans="1:13" x14ac:dyDescent="0.25">
      <c r="M59" s="21"/>
    </row>
    <row r="60" spans="1:13" x14ac:dyDescent="0.25">
      <c r="M60" s="21"/>
    </row>
    <row r="61" spans="1:13" x14ac:dyDescent="0.25">
      <c r="M61" s="21"/>
    </row>
    <row r="62" spans="1:13" x14ac:dyDescent="0.25">
      <c r="M62" s="21"/>
    </row>
    <row r="63" spans="1:13" x14ac:dyDescent="0.25">
      <c r="M63" s="21"/>
    </row>
    <row r="64" spans="1:13" x14ac:dyDescent="0.25">
      <c r="M64" s="21"/>
    </row>
    <row r="65" spans="2:13" x14ac:dyDescent="0.25">
      <c r="M65" s="21"/>
    </row>
    <row r="66" spans="2:13" x14ac:dyDescent="0.25">
      <c r="B66" s="3"/>
      <c r="M66" s="21"/>
    </row>
    <row r="67" spans="2:13" x14ac:dyDescent="0.25">
      <c r="B67" s="3"/>
      <c r="M67" s="21"/>
    </row>
    <row r="68" spans="2:13" x14ac:dyDescent="0.25">
      <c r="B68" t="s">
        <v>6</v>
      </c>
      <c r="M68" s="21"/>
    </row>
    <row r="69" spans="2:13" ht="15.75" thickBot="1" x14ac:dyDescent="0.3">
      <c r="B69" s="135" t="s">
        <v>52</v>
      </c>
      <c r="M69" s="21"/>
    </row>
    <row r="70" spans="2:13" ht="15.75" thickBot="1" x14ac:dyDescent="0.3">
      <c r="B70" s="2"/>
      <c r="C70" s="7" t="s">
        <v>7</v>
      </c>
      <c r="D70" s="12" t="s">
        <v>25</v>
      </c>
      <c r="M70" s="21"/>
    </row>
    <row r="71" spans="2:13" x14ac:dyDescent="0.25">
      <c r="B71" s="137" t="s">
        <v>51</v>
      </c>
      <c r="C71" s="120">
        <v>101.2</v>
      </c>
      <c r="D71" s="13">
        <f>+C71*9.81/(1000000*2*0.005*0.005*PI()/4)</f>
        <v>25.28073138611634</v>
      </c>
      <c r="E71" s="44"/>
      <c r="M71" s="21"/>
    </row>
    <row r="72" spans="2:13" x14ac:dyDescent="0.25">
      <c r="B72" s="138" t="s">
        <v>57</v>
      </c>
      <c r="C72" s="121">
        <v>104.5</v>
      </c>
      <c r="D72" s="13">
        <f>+C72*9.81/(1000000*2*0.005*0.005*PI()/4)</f>
        <v>26.105103061750565</v>
      </c>
      <c r="M72" s="21"/>
    </row>
    <row r="73" spans="2:13" x14ac:dyDescent="0.25">
      <c r="B73" s="139" t="s">
        <v>60</v>
      </c>
      <c r="C73" s="148">
        <v>115.8</v>
      </c>
      <c r="D73" s="13">
        <f>+C73*9.81/(1000000*2*0.005*0.005*PI()/4)</f>
        <v>28.92795152680111</v>
      </c>
      <c r="M73" s="21"/>
    </row>
    <row r="74" spans="2:13" ht="15.75" thickBot="1" x14ac:dyDescent="0.3">
      <c r="B74" s="140" t="s">
        <v>61</v>
      </c>
      <c r="C74" s="149">
        <v>161.19999999999999</v>
      </c>
      <c r="D74" s="13">
        <f>+C74*9.81/(1000000*2*0.005*0.005*PI()/4)</f>
        <v>40.269307306738675</v>
      </c>
      <c r="M74" s="21"/>
    </row>
    <row r="75" spans="2:13" x14ac:dyDescent="0.25">
      <c r="B75" s="3" t="s">
        <v>8</v>
      </c>
      <c r="C75" s="16"/>
      <c r="D75" s="13"/>
      <c r="M75" s="21"/>
    </row>
    <row r="76" spans="2:13" x14ac:dyDescent="0.25">
      <c r="B76" s="3"/>
      <c r="M76" s="21"/>
    </row>
    <row r="77" spans="2:13" x14ac:dyDescent="0.25">
      <c r="B77" s="3"/>
      <c r="M77" s="21"/>
    </row>
    <row r="78" spans="2:13" x14ac:dyDescent="0.25">
      <c r="B78" s="3"/>
      <c r="M78" s="21"/>
    </row>
    <row r="79" spans="2:13" x14ac:dyDescent="0.25">
      <c r="B79" s="3"/>
      <c r="M79" s="21"/>
    </row>
    <row r="80" spans="2:13" x14ac:dyDescent="0.25">
      <c r="B80" s="3"/>
      <c r="M80" s="21"/>
    </row>
    <row r="81" spans="2:13" ht="15.75" thickBot="1" x14ac:dyDescent="0.3">
      <c r="B81" s="135" t="s">
        <v>53</v>
      </c>
      <c r="M81" s="21"/>
    </row>
    <row r="82" spans="2:13" ht="15.75" thickBot="1" x14ac:dyDescent="0.3">
      <c r="B82" s="2"/>
      <c r="C82" s="7" t="s">
        <v>7</v>
      </c>
      <c r="D82" s="12" t="s">
        <v>25</v>
      </c>
      <c r="M82" s="21"/>
    </row>
    <row r="83" spans="2:13" x14ac:dyDescent="0.25">
      <c r="B83" s="137" t="s">
        <v>51</v>
      </c>
      <c r="C83" s="120">
        <v>81.099999999999994</v>
      </c>
      <c r="D83" s="13">
        <f>+C83*9.81/(1000000*2*0.005*0.005*PI()/4)</f>
        <v>20.259558452707857</v>
      </c>
      <c r="M83" s="21"/>
    </row>
    <row r="84" spans="2:13" x14ac:dyDescent="0.25">
      <c r="B84" s="138" t="s">
        <v>57</v>
      </c>
      <c r="C84" s="121">
        <v>74.900000000000006</v>
      </c>
      <c r="D84" s="13">
        <f>+C84*9.81/(1000000*2*0.005*0.005*PI()/4)</f>
        <v>18.710738940910218</v>
      </c>
      <c r="M84" s="21"/>
    </row>
    <row r="85" spans="2:13" x14ac:dyDescent="0.25">
      <c r="B85" s="139" t="s">
        <v>60</v>
      </c>
      <c r="C85" s="121">
        <v>61.3</v>
      </c>
      <c r="D85" s="13">
        <f>+C85*9.81/(1000000*2*0.005*0.005*PI()/4)</f>
        <v>15.313328398902485</v>
      </c>
      <c r="M85" s="21"/>
    </row>
    <row r="86" spans="2:13" ht="15.75" thickBot="1" x14ac:dyDescent="0.3">
      <c r="B86" s="140" t="s">
        <v>61</v>
      </c>
      <c r="C86" s="122">
        <v>64.8</v>
      </c>
      <c r="D86" s="13">
        <f>+C86*9.81/(1000000*2*0.005*0.005*PI()/4)</f>
        <v>16.187661994272123</v>
      </c>
      <c r="M86" s="21"/>
    </row>
    <row r="87" spans="2:13" x14ac:dyDescent="0.25">
      <c r="B87" s="3" t="s">
        <v>8</v>
      </c>
      <c r="C87" s="16"/>
      <c r="D87" s="13"/>
      <c r="M87" s="21"/>
    </row>
    <row r="88" spans="2:13" x14ac:dyDescent="0.25">
      <c r="B88" s="3"/>
      <c r="M88" s="21"/>
    </row>
    <row r="89" spans="2:13" x14ac:dyDescent="0.25">
      <c r="B89" s="3"/>
      <c r="M89" s="21"/>
    </row>
    <row r="90" spans="2:13" x14ac:dyDescent="0.25">
      <c r="B90" s="3"/>
      <c r="M90" s="21"/>
    </row>
    <row r="91" spans="2:13" x14ac:dyDescent="0.25">
      <c r="B91" s="3"/>
      <c r="M91" s="21"/>
    </row>
    <row r="92" spans="2:13" x14ac:dyDescent="0.25">
      <c r="B92" s="3"/>
      <c r="M92" s="21"/>
    </row>
    <row r="93" spans="2:13" x14ac:dyDescent="0.25">
      <c r="B93" s="3"/>
      <c r="M93" s="21"/>
    </row>
    <row r="94" spans="2:13" x14ac:dyDescent="0.25">
      <c r="B94" s="3"/>
      <c r="M94" s="21"/>
    </row>
    <row r="95" spans="2:13" x14ac:dyDescent="0.25">
      <c r="B95" s="3"/>
      <c r="M95" s="21"/>
    </row>
    <row r="96" spans="2:13" x14ac:dyDescent="0.25">
      <c r="B96" s="3"/>
      <c r="M96" s="21"/>
    </row>
    <row r="97" spans="2:13" x14ac:dyDescent="0.25">
      <c r="B97" s="3"/>
      <c r="M97" s="21"/>
    </row>
    <row r="98" spans="2:13" x14ac:dyDescent="0.25">
      <c r="B98" s="3"/>
      <c r="M98" s="21"/>
    </row>
    <row r="99" spans="2:13" x14ac:dyDescent="0.25">
      <c r="B99" s="3"/>
      <c r="M99" s="21"/>
    </row>
    <row r="100" spans="2:13" x14ac:dyDescent="0.25">
      <c r="B100" s="5"/>
      <c r="M100" s="21"/>
    </row>
    <row r="101" spans="2:13" x14ac:dyDescent="0.25">
      <c r="B101" s="5"/>
      <c r="M101" s="21"/>
    </row>
    <row r="102" spans="2:13" ht="15.75" thickBot="1" x14ac:dyDescent="0.3">
      <c r="B102" t="s">
        <v>44</v>
      </c>
      <c r="M102" s="21"/>
    </row>
    <row r="103" spans="2:13" ht="15.75" thickBot="1" x14ac:dyDescent="0.3">
      <c r="B103" s="22"/>
      <c r="C103" s="23" t="s">
        <v>27</v>
      </c>
      <c r="D103" s="24" t="s">
        <v>28</v>
      </c>
      <c r="E103" s="24" t="s">
        <v>29</v>
      </c>
      <c r="F103" s="25" t="s">
        <v>30</v>
      </c>
      <c r="M103" s="21"/>
    </row>
    <row r="104" spans="2:13" x14ac:dyDescent="0.25">
      <c r="B104" s="137" t="s">
        <v>51</v>
      </c>
      <c r="C104" s="45">
        <f>+Sheet1!D135</f>
        <v>0.41</v>
      </c>
      <c r="D104" s="46">
        <f>+Sheet1!G135</f>
        <v>0.78</v>
      </c>
      <c r="E104" s="46">
        <f>+Sheet1!J135</f>
        <v>1.55</v>
      </c>
      <c r="F104" s="47">
        <f>+Sheet1!M135</f>
        <v>3.8</v>
      </c>
      <c r="M104" s="21"/>
    </row>
    <row r="105" spans="2:13" x14ac:dyDescent="0.25">
      <c r="B105" s="138" t="s">
        <v>57</v>
      </c>
      <c r="C105" s="91">
        <f>+Sheet1!D136</f>
        <v>0.37</v>
      </c>
      <c r="D105" s="90">
        <f>+Sheet1!G136</f>
        <v>0.77</v>
      </c>
      <c r="E105" s="90">
        <f>+Sheet1!J136</f>
        <v>1.5</v>
      </c>
      <c r="F105" s="92">
        <f>+Sheet1!M136</f>
        <v>3.58</v>
      </c>
      <c r="M105" s="21"/>
    </row>
    <row r="106" spans="2:13" x14ac:dyDescent="0.25">
      <c r="B106" s="139" t="s">
        <v>60</v>
      </c>
      <c r="C106" s="91">
        <f>+Sheet1!D137</f>
        <v>0.5</v>
      </c>
      <c r="D106" s="90">
        <f>+Sheet1!G137</f>
        <v>0.96</v>
      </c>
      <c r="E106" s="90">
        <f>+Sheet1!J137</f>
        <v>1.86</v>
      </c>
      <c r="F106" s="92">
        <f>+Sheet1!M137</f>
        <v>3.91</v>
      </c>
      <c r="M106" s="21"/>
    </row>
    <row r="107" spans="2:13" ht="15.75" thickBot="1" x14ac:dyDescent="0.3">
      <c r="B107" s="140" t="s">
        <v>61</v>
      </c>
      <c r="C107" s="51">
        <f>+Sheet1!D138</f>
        <v>0.26</v>
      </c>
      <c r="D107" s="52">
        <f>+Sheet1!G138</f>
        <v>0.52</v>
      </c>
      <c r="E107" s="52">
        <f>+Sheet1!J138</f>
        <v>0.98</v>
      </c>
      <c r="F107" s="53">
        <f>+Sheet1!M138</f>
        <v>1.97</v>
      </c>
      <c r="M107" s="21"/>
    </row>
    <row r="108" spans="2:13" x14ac:dyDescent="0.25">
      <c r="B108" t="s">
        <v>5</v>
      </c>
      <c r="C108" s="16"/>
      <c r="D108" s="10"/>
      <c r="E108" s="41"/>
      <c r="F108" s="41"/>
      <c r="M108" s="21"/>
    </row>
    <row r="109" spans="2:13" x14ac:dyDescent="0.25">
      <c r="B109" s="39" t="s">
        <v>45</v>
      </c>
      <c r="C109" s="16"/>
      <c r="D109" s="10"/>
      <c r="E109" s="41"/>
      <c r="F109" s="41"/>
      <c r="M109" s="21"/>
    </row>
    <row r="110" spans="2:13" x14ac:dyDescent="0.25">
      <c r="B110" s="21" t="s">
        <v>47</v>
      </c>
      <c r="M110" s="21"/>
    </row>
    <row r="111" spans="2:13" x14ac:dyDescent="0.25">
      <c r="B111" s="39"/>
      <c r="M111" s="21"/>
    </row>
    <row r="112" spans="2:13" x14ac:dyDescent="0.25">
      <c r="B112" s="39"/>
      <c r="M112" s="21"/>
    </row>
    <row r="113" spans="2:13" x14ac:dyDescent="0.25">
      <c r="B113" s="39"/>
      <c r="M113" s="21"/>
    </row>
    <row r="114" spans="2:13" x14ac:dyDescent="0.25">
      <c r="B114" s="39"/>
      <c r="M114" s="21"/>
    </row>
    <row r="115" spans="2:13" x14ac:dyDescent="0.25">
      <c r="B115" s="39"/>
      <c r="M115" s="21"/>
    </row>
    <row r="116" spans="2:13" x14ac:dyDescent="0.25">
      <c r="B116" s="39"/>
      <c r="M116" s="21"/>
    </row>
    <row r="117" spans="2:13" x14ac:dyDescent="0.25">
      <c r="B117" s="39"/>
      <c r="M117" s="21"/>
    </row>
    <row r="118" spans="2:13" x14ac:dyDescent="0.25">
      <c r="B118" s="39"/>
      <c r="M118" s="21"/>
    </row>
    <row r="119" spans="2:13" x14ac:dyDescent="0.25">
      <c r="B119" s="39"/>
      <c r="M119" s="21"/>
    </row>
    <row r="120" spans="2:13" x14ac:dyDescent="0.25">
      <c r="B120" s="39"/>
      <c r="M120" s="21"/>
    </row>
    <row r="121" spans="2:13" x14ac:dyDescent="0.25">
      <c r="B121" s="39"/>
      <c r="M121" s="21"/>
    </row>
    <row r="122" spans="2:13" x14ac:dyDescent="0.25">
      <c r="B122" s="39"/>
      <c r="M122" s="21"/>
    </row>
    <row r="123" spans="2:13" x14ac:dyDescent="0.25">
      <c r="B123" s="39"/>
      <c r="M123" s="21"/>
    </row>
    <row r="124" spans="2:13" x14ac:dyDescent="0.25">
      <c r="B124" s="39"/>
      <c r="M124" s="21"/>
    </row>
    <row r="125" spans="2:13" x14ac:dyDescent="0.25">
      <c r="B125" s="39"/>
      <c r="M125" s="21"/>
    </row>
    <row r="126" spans="2:13" x14ac:dyDescent="0.25">
      <c r="B126" s="39"/>
      <c r="M126" s="21"/>
    </row>
    <row r="127" spans="2:13" x14ac:dyDescent="0.25">
      <c r="B127" s="39"/>
      <c r="M127" s="21"/>
    </row>
    <row r="128" spans="2:13" x14ac:dyDescent="0.25">
      <c r="B128" s="39"/>
      <c r="M128" s="21"/>
    </row>
    <row r="129" spans="2:14" x14ac:dyDescent="0.25">
      <c r="B129" s="39"/>
      <c r="M129" s="21"/>
    </row>
    <row r="130" spans="2:14" x14ac:dyDescent="0.25">
      <c r="B130" s="39"/>
      <c r="M130" s="21"/>
    </row>
    <row r="131" spans="2:14" x14ac:dyDescent="0.25">
      <c r="B131" s="39"/>
      <c r="M131" s="21"/>
    </row>
    <row r="132" spans="2:14" x14ac:dyDescent="0.25">
      <c r="B132" s="39"/>
      <c r="M132" s="21"/>
    </row>
    <row r="133" spans="2:14" ht="15.75" thickBot="1" x14ac:dyDescent="0.3">
      <c r="B133" t="s">
        <v>43</v>
      </c>
    </row>
    <row r="134" spans="2:14" ht="15.75" thickBot="1" x14ac:dyDescent="0.3">
      <c r="B134" s="26"/>
      <c r="C134" s="27" t="s">
        <v>32</v>
      </c>
      <c r="D134" s="28" t="s">
        <v>31</v>
      </c>
      <c r="E134" s="29" t="s">
        <v>34</v>
      </c>
      <c r="F134" s="30" t="s">
        <v>33</v>
      </c>
      <c r="G134" s="31" t="s">
        <v>35</v>
      </c>
      <c r="H134" s="32" t="s">
        <v>36</v>
      </c>
      <c r="I134" s="33" t="s">
        <v>37</v>
      </c>
      <c r="J134" s="34" t="s">
        <v>38</v>
      </c>
      <c r="K134" s="35" t="s">
        <v>39</v>
      </c>
      <c r="L134" s="36" t="s">
        <v>40</v>
      </c>
      <c r="M134" s="37" t="s">
        <v>41</v>
      </c>
      <c r="N134" s="38" t="s">
        <v>42</v>
      </c>
    </row>
    <row r="135" spans="2:14" x14ac:dyDescent="0.25">
      <c r="B135" s="137" t="s">
        <v>51</v>
      </c>
      <c r="C135" s="54">
        <v>0.4</v>
      </c>
      <c r="D135" s="55">
        <v>0.41</v>
      </c>
      <c r="E135" s="103">
        <v>0.41</v>
      </c>
      <c r="F135" s="56">
        <v>0.77</v>
      </c>
      <c r="G135" s="57">
        <v>0.78</v>
      </c>
      <c r="H135" s="58">
        <v>0.78</v>
      </c>
      <c r="I135" s="59">
        <v>1.53</v>
      </c>
      <c r="J135" s="60">
        <v>1.55</v>
      </c>
      <c r="K135" s="61">
        <v>1.56</v>
      </c>
      <c r="L135" s="106">
        <v>3.27</v>
      </c>
      <c r="M135" s="62">
        <v>3.8</v>
      </c>
      <c r="N135" s="63">
        <v>4.0599999999999996</v>
      </c>
    </row>
    <row r="136" spans="2:14" x14ac:dyDescent="0.25">
      <c r="B136" s="138" t="s">
        <v>57</v>
      </c>
      <c r="C136" s="93">
        <v>0.37</v>
      </c>
      <c r="D136" s="94">
        <v>0.37</v>
      </c>
      <c r="E136" s="104">
        <v>0.38</v>
      </c>
      <c r="F136" s="95">
        <v>0.76</v>
      </c>
      <c r="G136" s="96">
        <v>0.77</v>
      </c>
      <c r="H136" s="97">
        <v>0.77</v>
      </c>
      <c r="I136" s="98">
        <v>1.47</v>
      </c>
      <c r="J136" s="99">
        <v>1.5</v>
      </c>
      <c r="K136" s="100">
        <v>1.5</v>
      </c>
      <c r="L136" s="107">
        <v>3.24</v>
      </c>
      <c r="M136" s="101">
        <v>3.58</v>
      </c>
      <c r="N136" s="102">
        <v>3.79</v>
      </c>
    </row>
    <row r="137" spans="2:14" x14ac:dyDescent="0.25">
      <c r="B137" s="156" t="s">
        <v>60</v>
      </c>
      <c r="C137" s="93">
        <v>0.5</v>
      </c>
      <c r="D137" s="94">
        <v>0.5</v>
      </c>
      <c r="E137" s="104">
        <v>0.5</v>
      </c>
      <c r="F137" s="95">
        <v>0.94</v>
      </c>
      <c r="G137" s="96">
        <v>0.96</v>
      </c>
      <c r="H137" s="97">
        <v>0.96</v>
      </c>
      <c r="I137" s="98">
        <v>1.83</v>
      </c>
      <c r="J137" s="99">
        <v>1.86</v>
      </c>
      <c r="K137" s="100">
        <v>1.86</v>
      </c>
      <c r="L137" s="107">
        <v>3.77</v>
      </c>
      <c r="M137" s="101">
        <v>3.91</v>
      </c>
      <c r="N137" s="102">
        <v>3.96</v>
      </c>
    </row>
    <row r="138" spans="2:14" ht="15.75" thickBot="1" x14ac:dyDescent="0.3">
      <c r="B138" s="157" t="s">
        <v>61</v>
      </c>
      <c r="C138" s="64">
        <v>0.25</v>
      </c>
      <c r="D138" s="65">
        <v>0.26</v>
      </c>
      <c r="E138" s="105">
        <v>0.26</v>
      </c>
      <c r="F138" s="66">
        <v>0.52</v>
      </c>
      <c r="G138" s="67">
        <v>0.52</v>
      </c>
      <c r="H138" s="68">
        <v>0.53</v>
      </c>
      <c r="I138" s="69">
        <v>0.96</v>
      </c>
      <c r="J138" s="70">
        <v>0.98</v>
      </c>
      <c r="K138" s="71">
        <v>0.98</v>
      </c>
      <c r="L138" s="108">
        <v>1.93</v>
      </c>
      <c r="M138" s="72">
        <v>1.97</v>
      </c>
      <c r="N138" s="73">
        <v>1.98</v>
      </c>
    </row>
    <row r="139" spans="2:14" x14ac:dyDescent="0.25">
      <c r="B139" s="39"/>
      <c r="M139" s="21"/>
    </row>
    <row r="140" spans="2:14" x14ac:dyDescent="0.25">
      <c r="B140" s="39"/>
      <c r="M140" s="21"/>
    </row>
    <row r="141" spans="2:14" x14ac:dyDescent="0.25">
      <c r="B141" s="39"/>
      <c r="M141" s="21"/>
    </row>
    <row r="142" spans="2:14" x14ac:dyDescent="0.25">
      <c r="B142" s="39"/>
      <c r="M142" s="21"/>
    </row>
    <row r="143" spans="2:14" x14ac:dyDescent="0.25">
      <c r="B143" s="39"/>
      <c r="M143" s="21"/>
    </row>
    <row r="144" spans="2:14" x14ac:dyDescent="0.25">
      <c r="B144" s="39"/>
      <c r="M144" s="21"/>
    </row>
    <row r="145" spans="2:13" x14ac:dyDescent="0.25">
      <c r="B145" s="39"/>
      <c r="M145" s="21"/>
    </row>
    <row r="146" spans="2:13" x14ac:dyDescent="0.25">
      <c r="B146" s="39"/>
      <c r="M146" s="21"/>
    </row>
    <row r="147" spans="2:13" x14ac:dyDescent="0.25">
      <c r="B147" s="39"/>
      <c r="M147" s="21"/>
    </row>
    <row r="148" spans="2:13" x14ac:dyDescent="0.25">
      <c r="B148" s="39"/>
      <c r="M148" s="21"/>
    </row>
    <row r="149" spans="2:13" x14ac:dyDescent="0.25">
      <c r="B149" s="39"/>
      <c r="M149" s="21"/>
    </row>
    <row r="150" spans="2:13" x14ac:dyDescent="0.25">
      <c r="B150" s="39"/>
      <c r="M150" s="21"/>
    </row>
    <row r="151" spans="2:13" x14ac:dyDescent="0.25">
      <c r="B151" s="39"/>
      <c r="M151" s="21"/>
    </row>
    <row r="152" spans="2:13" x14ac:dyDescent="0.25">
      <c r="B152" s="39"/>
      <c r="M152" s="21"/>
    </row>
    <row r="153" spans="2:13" x14ac:dyDescent="0.25">
      <c r="B153" s="39"/>
      <c r="M153" s="21"/>
    </row>
    <row r="154" spans="2:13" x14ac:dyDescent="0.25">
      <c r="B154" s="39"/>
      <c r="M154" s="21"/>
    </row>
    <row r="155" spans="2:13" x14ac:dyDescent="0.25">
      <c r="B155" s="39"/>
      <c r="M155" s="21"/>
    </row>
    <row r="156" spans="2:13" x14ac:dyDescent="0.25">
      <c r="B156" s="39"/>
      <c r="M156" s="21"/>
    </row>
    <row r="157" spans="2:13" x14ac:dyDescent="0.25">
      <c r="B157" s="39"/>
      <c r="M157" s="21"/>
    </row>
    <row r="158" spans="2:13" x14ac:dyDescent="0.25">
      <c r="B158" s="39"/>
      <c r="M158" s="21"/>
    </row>
    <row r="159" spans="2:13" x14ac:dyDescent="0.25">
      <c r="B159" s="39"/>
      <c r="M159" s="21"/>
    </row>
    <row r="160" spans="2:13" x14ac:dyDescent="0.25">
      <c r="B160" s="39"/>
      <c r="M160" s="21"/>
    </row>
    <row r="161" spans="2:13" x14ac:dyDescent="0.25">
      <c r="B161" s="39"/>
      <c r="M161" s="21"/>
    </row>
    <row r="162" spans="2:13" x14ac:dyDescent="0.25">
      <c r="B162" s="39"/>
      <c r="M162" s="21"/>
    </row>
    <row r="163" spans="2:13" x14ac:dyDescent="0.25">
      <c r="B163" s="39"/>
      <c r="M163" s="21"/>
    </row>
    <row r="164" spans="2:13" x14ac:dyDescent="0.25">
      <c r="B164" s="39"/>
      <c r="M164" s="21"/>
    </row>
    <row r="165" spans="2:13" x14ac:dyDescent="0.25">
      <c r="B165" s="39"/>
      <c r="M165" s="21"/>
    </row>
    <row r="166" spans="2:13" x14ac:dyDescent="0.25">
      <c r="B166" s="39"/>
      <c r="M166" s="21"/>
    </row>
    <row r="167" spans="2:13" x14ac:dyDescent="0.25">
      <c r="B167" s="39"/>
      <c r="M167" s="21"/>
    </row>
    <row r="168" spans="2:13" x14ac:dyDescent="0.25">
      <c r="B168" s="39"/>
      <c r="M168" s="21"/>
    </row>
    <row r="169" spans="2:13" x14ac:dyDescent="0.25">
      <c r="B169" s="39"/>
      <c r="M169" s="21"/>
    </row>
    <row r="170" spans="2:13" x14ac:dyDescent="0.25">
      <c r="B170" s="39"/>
      <c r="M170" s="21"/>
    </row>
    <row r="171" spans="2:13" x14ac:dyDescent="0.25">
      <c r="B171" s="39"/>
      <c r="M171" s="21"/>
    </row>
    <row r="172" spans="2:13" x14ac:dyDescent="0.25">
      <c r="B172" s="39"/>
      <c r="M172" s="21"/>
    </row>
    <row r="173" spans="2:13" x14ac:dyDescent="0.25">
      <c r="B173" s="39"/>
      <c r="M173" s="21"/>
    </row>
    <row r="174" spans="2:13" x14ac:dyDescent="0.25">
      <c r="B174" s="39"/>
      <c r="M174" s="21"/>
    </row>
    <row r="175" spans="2:13" x14ac:dyDescent="0.25">
      <c r="B175" s="39"/>
      <c r="M175" s="21"/>
    </row>
    <row r="176" spans="2:13" x14ac:dyDescent="0.25">
      <c r="B176" t="s">
        <v>14</v>
      </c>
      <c r="M176" s="21"/>
    </row>
    <row r="177" spans="2:13" ht="15.75" thickBot="1" x14ac:dyDescent="0.3">
      <c r="B177" s="135" t="s">
        <v>52</v>
      </c>
      <c r="M177" s="21"/>
    </row>
    <row r="178" spans="2:13" ht="15.75" thickBot="1" x14ac:dyDescent="0.3">
      <c r="B178" s="2"/>
      <c r="C178" s="74" t="s">
        <v>15</v>
      </c>
      <c r="D178" s="75" t="s">
        <v>16</v>
      </c>
      <c r="E178" s="76" t="s">
        <v>17</v>
      </c>
      <c r="M178" s="21"/>
    </row>
    <row r="179" spans="2:13" x14ac:dyDescent="0.25">
      <c r="B179" s="137" t="s">
        <v>51</v>
      </c>
      <c r="C179" s="8">
        <v>0.8</v>
      </c>
      <c r="D179" s="80">
        <v>1.2</v>
      </c>
      <c r="E179" s="4">
        <v>1.5</v>
      </c>
      <c r="M179" s="21"/>
    </row>
    <row r="180" spans="2:13" x14ac:dyDescent="0.25">
      <c r="B180" s="138" t="s">
        <v>57</v>
      </c>
      <c r="C180" s="109">
        <v>1</v>
      </c>
      <c r="D180" s="87">
        <v>1.2</v>
      </c>
      <c r="E180" s="89">
        <v>1.5</v>
      </c>
      <c r="M180" s="21"/>
    </row>
    <row r="181" spans="2:13" x14ac:dyDescent="0.25">
      <c r="B181" s="139" t="s">
        <v>60</v>
      </c>
      <c r="C181" s="158">
        <v>0.4</v>
      </c>
      <c r="D181" s="159">
        <v>0.8</v>
      </c>
      <c r="E181" s="160"/>
      <c r="M181" s="21"/>
    </row>
    <row r="182" spans="2:13" ht="15.75" thickBot="1" x14ac:dyDescent="0.3">
      <c r="B182" s="140" t="s">
        <v>61</v>
      </c>
      <c r="C182" s="161">
        <v>1.3</v>
      </c>
      <c r="D182" s="162">
        <v>1.3</v>
      </c>
      <c r="E182" s="163"/>
      <c r="M182" s="21"/>
    </row>
    <row r="183" spans="2:13" x14ac:dyDescent="0.25">
      <c r="B183" s="39"/>
      <c r="M183" s="21"/>
    </row>
    <row r="184" spans="2:13" x14ac:dyDescent="0.25">
      <c r="B184" s="39"/>
      <c r="M184" s="21"/>
    </row>
    <row r="185" spans="2:13" ht="15.75" thickBot="1" x14ac:dyDescent="0.3">
      <c r="B185" s="135" t="s">
        <v>65</v>
      </c>
      <c r="M185" s="21"/>
    </row>
    <row r="186" spans="2:13" ht="15.75" thickBot="1" x14ac:dyDescent="0.3">
      <c r="B186" s="2"/>
      <c r="C186" s="6" t="s">
        <v>15</v>
      </c>
      <c r="D186" s="172" t="s">
        <v>16</v>
      </c>
      <c r="E186" s="76" t="s">
        <v>17</v>
      </c>
      <c r="M186" s="21"/>
    </row>
    <row r="187" spans="2:13" x14ac:dyDescent="0.25">
      <c r="B187" s="137" t="s">
        <v>51</v>
      </c>
      <c r="C187" s="1" t="s">
        <v>55</v>
      </c>
      <c r="D187" s="173">
        <v>0.8</v>
      </c>
      <c r="E187" s="4">
        <v>0.1</v>
      </c>
      <c r="M187" s="21"/>
    </row>
    <row r="188" spans="2:13" x14ac:dyDescent="0.25">
      <c r="B188" s="138" t="s">
        <v>57</v>
      </c>
      <c r="C188" s="88" t="s">
        <v>55</v>
      </c>
      <c r="D188" s="174">
        <v>0.7</v>
      </c>
      <c r="E188" s="89">
        <v>0.1</v>
      </c>
      <c r="M188" s="21"/>
    </row>
    <row r="189" spans="2:13" x14ac:dyDescent="0.25">
      <c r="B189" s="139" t="s">
        <v>60</v>
      </c>
      <c r="C189" s="88" t="s">
        <v>55</v>
      </c>
      <c r="D189" s="174">
        <v>0.9</v>
      </c>
      <c r="E189" s="89">
        <v>0.1</v>
      </c>
      <c r="M189" s="21"/>
    </row>
    <row r="190" spans="2:13" ht="15.75" thickBot="1" x14ac:dyDescent="0.3">
      <c r="B190" s="140" t="s">
        <v>61</v>
      </c>
      <c r="C190" s="171" t="s">
        <v>55</v>
      </c>
      <c r="D190" s="175">
        <v>1.3</v>
      </c>
      <c r="E190" s="49">
        <v>0.1</v>
      </c>
      <c r="M190" s="21"/>
    </row>
    <row r="191" spans="2:13" x14ac:dyDescent="0.25">
      <c r="B191" s="136"/>
      <c r="M191" s="21"/>
    </row>
    <row r="192" spans="2:13" x14ac:dyDescent="0.25">
      <c r="B192" s="39"/>
      <c r="M192" s="21"/>
    </row>
    <row r="193" spans="1:13" x14ac:dyDescent="0.25">
      <c r="B193" s="5"/>
      <c r="M193" s="21"/>
    </row>
    <row r="194" spans="1:13" x14ac:dyDescent="0.25">
      <c r="M194" s="21"/>
    </row>
    <row r="195" spans="1:13" x14ac:dyDescent="0.25">
      <c r="M195" s="21"/>
    </row>
    <row r="196" spans="1:13" x14ac:dyDescent="0.25">
      <c r="M196" s="21"/>
    </row>
    <row r="197" spans="1:13" x14ac:dyDescent="0.25">
      <c r="M197" s="21"/>
    </row>
    <row r="198" spans="1:13" x14ac:dyDescent="0.25">
      <c r="B198" s="3"/>
      <c r="C198" s="16"/>
      <c r="D198" s="10"/>
      <c r="E198" s="10"/>
      <c r="M198" s="21"/>
    </row>
    <row r="199" spans="1:13" x14ac:dyDescent="0.25">
      <c r="B199" s="3"/>
      <c r="C199" s="16"/>
      <c r="D199" s="10"/>
      <c r="E199" s="10"/>
      <c r="M199" s="21"/>
    </row>
    <row r="200" spans="1:13" x14ac:dyDescent="0.25">
      <c r="B200" s="5"/>
      <c r="M200" s="21"/>
    </row>
    <row r="201" spans="1:13" ht="15.75" thickBot="1" x14ac:dyDescent="0.3">
      <c r="B201" t="s">
        <v>13</v>
      </c>
      <c r="M201" s="21"/>
    </row>
    <row r="202" spans="1:13" ht="15.75" thickBot="1" x14ac:dyDescent="0.3">
      <c r="B202" s="2"/>
      <c r="C202" s="6" t="s">
        <v>11</v>
      </c>
      <c r="D202" s="7" t="s">
        <v>12</v>
      </c>
      <c r="E202" s="19" t="s">
        <v>23</v>
      </c>
      <c r="M202" s="21"/>
    </row>
    <row r="203" spans="1:13" x14ac:dyDescent="0.25">
      <c r="B203" s="137" t="s">
        <v>51</v>
      </c>
      <c r="C203" s="1">
        <v>23</v>
      </c>
      <c r="D203" s="15">
        <f>0.5*9.81*C203/1000</f>
        <v>0.11281500000000001</v>
      </c>
      <c r="E203" s="20">
        <f>+D203/(1000*0.008*0.004)</f>
        <v>3.5254687500000004</v>
      </c>
      <c r="F203" s="44"/>
      <c r="M203" s="21"/>
    </row>
    <row r="204" spans="1:13" x14ac:dyDescent="0.25">
      <c r="B204" s="138" t="s">
        <v>57</v>
      </c>
      <c r="C204" s="88">
        <v>25</v>
      </c>
      <c r="D204" s="110">
        <f>0.5*9.81*C204/1000</f>
        <v>0.122625</v>
      </c>
      <c r="E204" s="20">
        <f t="shared" ref="E204" si="4">+D204/(1000*0.008*0.004)</f>
        <v>3.83203125</v>
      </c>
      <c r="F204" s="44"/>
      <c r="M204" s="21"/>
    </row>
    <row r="205" spans="1:13" x14ac:dyDescent="0.25">
      <c r="A205" s="48"/>
      <c r="B205" s="139" t="s">
        <v>60</v>
      </c>
      <c r="C205" s="164"/>
      <c r="D205" s="165"/>
      <c r="E205" s="166">
        <v>2.8</v>
      </c>
      <c r="F205" s="44"/>
      <c r="M205" s="21"/>
    </row>
    <row r="206" spans="1:13" ht="15.75" thickBot="1" x14ac:dyDescent="0.3">
      <c r="B206" s="140" t="s">
        <v>61</v>
      </c>
      <c r="C206" s="167"/>
      <c r="D206" s="168"/>
      <c r="E206" s="166">
        <v>27.4</v>
      </c>
      <c r="M206" s="21"/>
    </row>
    <row r="207" spans="1:13" x14ac:dyDescent="0.25">
      <c r="B207" s="3"/>
      <c r="C207" s="10"/>
      <c r="D207" s="40"/>
      <c r="E207" s="20"/>
      <c r="M207" s="21"/>
    </row>
    <row r="208" spans="1:13" x14ac:dyDescent="0.25">
      <c r="B208" s="3"/>
      <c r="C208" s="10"/>
      <c r="D208" s="40"/>
      <c r="E208" s="20"/>
      <c r="M208" s="21"/>
    </row>
    <row r="209" spans="2:13" x14ac:dyDescent="0.25">
      <c r="B209" s="3"/>
      <c r="C209" s="10"/>
      <c r="D209" s="40"/>
      <c r="E209" s="20"/>
      <c r="M209" s="21"/>
    </row>
    <row r="210" spans="2:13" x14ac:dyDescent="0.25">
      <c r="B210" s="3"/>
      <c r="C210" s="10"/>
      <c r="D210" s="40"/>
      <c r="E210" s="20"/>
      <c r="M210" s="21"/>
    </row>
    <row r="211" spans="2:13" x14ac:dyDescent="0.25">
      <c r="B211" s="3"/>
      <c r="C211" s="10"/>
      <c r="D211" s="40"/>
      <c r="E211" s="20"/>
      <c r="M211" s="21"/>
    </row>
    <row r="212" spans="2:13" x14ac:dyDescent="0.25">
      <c r="B212" s="3"/>
      <c r="C212" s="10"/>
      <c r="D212" s="40"/>
      <c r="E212" s="20"/>
      <c r="M212" s="21"/>
    </row>
    <row r="213" spans="2:13" x14ac:dyDescent="0.25">
      <c r="B213" s="3"/>
      <c r="C213" s="10"/>
      <c r="D213" s="40"/>
      <c r="E213" s="20"/>
      <c r="M213" s="21"/>
    </row>
    <row r="214" spans="2:13" x14ac:dyDescent="0.25">
      <c r="B214" s="3"/>
      <c r="C214" s="10"/>
      <c r="D214" s="40"/>
      <c r="E214" s="20"/>
      <c r="M214" s="21"/>
    </row>
    <row r="215" spans="2:13" x14ac:dyDescent="0.25">
      <c r="B215" s="3"/>
      <c r="C215" s="10"/>
      <c r="D215" s="40"/>
      <c r="E215" s="20"/>
      <c r="M215" s="21"/>
    </row>
    <row r="216" spans="2:13" x14ac:dyDescent="0.25">
      <c r="B216" s="3"/>
      <c r="C216" s="10"/>
      <c r="D216" s="40"/>
      <c r="E216" s="20"/>
      <c r="M216" s="21"/>
    </row>
    <row r="217" spans="2:13" x14ac:dyDescent="0.25">
      <c r="B217" s="3"/>
      <c r="C217" s="10"/>
      <c r="D217" s="40"/>
      <c r="E217" s="20"/>
      <c r="M217" s="21"/>
    </row>
    <row r="218" spans="2:13" x14ac:dyDescent="0.25">
      <c r="B218" s="3"/>
      <c r="C218" s="10"/>
      <c r="D218" s="40"/>
      <c r="E218" s="20"/>
      <c r="M218" s="21"/>
    </row>
    <row r="219" spans="2:13" x14ac:dyDescent="0.25">
      <c r="B219" s="3"/>
      <c r="C219" s="10"/>
      <c r="D219" s="40"/>
      <c r="E219" s="20"/>
      <c r="M219" s="21"/>
    </row>
    <row r="220" spans="2:13" x14ac:dyDescent="0.25">
      <c r="B220" s="3"/>
      <c r="C220" s="10"/>
      <c r="D220" s="40"/>
      <c r="E220" s="20"/>
      <c r="M220" s="21"/>
    </row>
    <row r="221" spans="2:13" x14ac:dyDescent="0.25">
      <c r="B221" s="3"/>
      <c r="C221" s="10"/>
      <c r="D221" s="40"/>
      <c r="E221" s="20"/>
      <c r="M221" s="21"/>
    </row>
    <row r="222" spans="2:13" x14ac:dyDescent="0.25">
      <c r="B222" s="3"/>
      <c r="C222" s="10"/>
      <c r="D222" s="40"/>
      <c r="E222" s="20"/>
      <c r="M222" s="21"/>
    </row>
    <row r="223" spans="2:13" x14ac:dyDescent="0.25">
      <c r="B223" s="3"/>
      <c r="C223" s="10"/>
      <c r="D223" s="40"/>
      <c r="E223" s="20"/>
      <c r="M223" s="21"/>
    </row>
    <row r="224" spans="2:13" x14ac:dyDescent="0.25">
      <c r="B224" s="3"/>
      <c r="C224" s="10"/>
      <c r="D224" s="40"/>
      <c r="E224" s="20"/>
      <c r="M224" s="21"/>
    </row>
    <row r="225" spans="2:13" x14ac:dyDescent="0.25">
      <c r="B225" s="3"/>
      <c r="C225" s="10"/>
      <c r="D225" s="40"/>
      <c r="E225" s="20"/>
      <c r="M225" s="21"/>
    </row>
    <row r="226" spans="2:13" x14ac:dyDescent="0.25">
      <c r="B226" s="5"/>
      <c r="M226" s="21"/>
    </row>
    <row r="227" spans="2:13" x14ac:dyDescent="0.25">
      <c r="B227" s="5"/>
      <c r="M227" s="21"/>
    </row>
    <row r="228" spans="2:13" x14ac:dyDescent="0.25">
      <c r="B228" s="5"/>
      <c r="M228" s="21"/>
    </row>
    <row r="229" spans="2:13" ht="15.75" thickBot="1" x14ac:dyDescent="0.3">
      <c r="B229" t="s">
        <v>9</v>
      </c>
      <c r="M229" s="21"/>
    </row>
    <row r="230" spans="2:13" ht="15.75" thickBot="1" x14ac:dyDescent="0.3">
      <c r="B230" s="2"/>
      <c r="C230" s="7" t="s">
        <v>10</v>
      </c>
      <c r="M230" s="21"/>
    </row>
    <row r="231" spans="2:13" x14ac:dyDescent="0.25">
      <c r="B231" s="137" t="s">
        <v>51</v>
      </c>
      <c r="C231" s="11">
        <v>64</v>
      </c>
      <c r="M231" s="21"/>
    </row>
    <row r="232" spans="2:13" x14ac:dyDescent="0.25">
      <c r="B232" s="138" t="s">
        <v>57</v>
      </c>
      <c r="C232" s="84">
        <v>64</v>
      </c>
      <c r="M232" s="21"/>
    </row>
    <row r="233" spans="2:13" x14ac:dyDescent="0.25">
      <c r="B233" s="139" t="s">
        <v>60</v>
      </c>
      <c r="C233" s="169">
        <v>61</v>
      </c>
      <c r="M233" s="21"/>
    </row>
    <row r="234" spans="2:13" ht="15.75" thickBot="1" x14ac:dyDescent="0.3">
      <c r="B234" s="140" t="s">
        <v>61</v>
      </c>
      <c r="C234" s="170">
        <v>52</v>
      </c>
    </row>
    <row r="235" spans="2:13" x14ac:dyDescent="0.25">
      <c r="B235" s="83"/>
    </row>
    <row r="236" spans="2:13" x14ac:dyDescent="0.25">
      <c r="B236" s="21" t="s">
        <v>50</v>
      </c>
    </row>
    <row r="237" spans="2:13" x14ac:dyDescent="0.25">
      <c r="B237" s="21" t="s">
        <v>46</v>
      </c>
    </row>
    <row r="249" spans="2:2" x14ac:dyDescent="0.25">
      <c r="B249" s="3"/>
    </row>
    <row r="253" spans="2:2" x14ac:dyDescent="0.25">
      <c r="B253" s="21"/>
    </row>
    <row r="259" spans="2:2" x14ac:dyDescent="0.25">
      <c r="B259" s="21"/>
    </row>
  </sheetData>
  <phoneticPr fontId="2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F3545A-B24E-4A0C-9099-4479736D1E27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Igor Gáspár</cp:lastModifiedBy>
  <dcterms:created xsi:type="dcterms:W3CDTF">2022-01-16T10:44:00Z</dcterms:created>
  <dcterms:modified xsi:type="dcterms:W3CDTF">2024-07-19T07:57:56Z</dcterms:modified>
</cp:coreProperties>
</file>