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4FE3B44-CD69-4B7B-B9EE-7EFADFE404AD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" l="1"/>
  <c r="E205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<sst xmlns="http://schemas.openxmlformats.org/spreadsheetml/2006/main" count="103" uniqueCount="67">
  <si>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</si>
  <si>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</si>
  <si>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</si>
  <si>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</si>
  <si>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</si>
  <si>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</si>
  <si>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</si>
  <si>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</si>
  <si>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</si>
  <si>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</si>
  <si>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</si>
  <si>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</si>
  <si>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</si>
  <si>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</si>
  <si>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</si>
  <si>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</si>
  <si>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</si>
  <si>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</si>
  <si>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</si>
  <si>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</si>
  <si>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</si>
  <si>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</si>
  <si>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</si>
  <si>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</si>
  <si>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</si>
  <si>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</si>
  <si>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</si>
  <si>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</si>
  <si>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</si>
  <si>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</si>
  <si>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</si>
  <si>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</si>
  <si>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</si>
  <si>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</si>
  <si>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</si>
  <si>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</si>
  <si>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</si>
  <si>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</si>
  <si>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</si>
  <si>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</si>
  <si>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</si>
  <si>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</si>
  <si>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</si>
  <si>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</si>
  <si>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</si>
  <si>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</si>
  <si>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</si>
  <si>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</si>
  <si>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</si>
  <si>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</si>
  <si>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</si>
  <si>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</si>
  <si>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</si>
  <si>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</si>
  <si>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</si>
  <si>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</si>
  <si>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X1C, Flow: 16 mm³/s (hardened steel nozzle)</t>
  </si>
  <si>
    <t>Very constant room temperature (basement)</t>
  </si>
  <si>
    <t>270/100°C</t>
  </si>
  <si>
    <t>ABS-GF</t>
  </si>
  <si>
    <t>PET-CF</t>
  </si>
  <si>
    <t>300/100°C</t>
  </si>
  <si>
    <t>X1C, Flow: 8 mm³/s (hardened steel nozzle)</t>
  </si>
  <si>
    <t>Siraya Tech PET-CF (vs ABS-GF from previous video)</t>
  </si>
  <si>
    <t>MyTechFun, 2024-12-12</t>
  </si>
  <si>
    <t>*</t>
  </si>
  <si>
    <t>*over 212°C, the experiment was stopped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</si>
</sst>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9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8" fillId="0" borderId="0" xfId="0" applyFont="1"/>
    <xf numFmtId="0" fontId="1" fillId="0" borderId="2" xfId="0" applyFont="1" applyBorder="1"/>
    <xf numFmtId="0" fontId="1" fillId="0" borderId="5" xfId="0" applyFont="1" applyBorder="1"/>
    <xf numFmtId="0" fontId="2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64.849999999999994</c:v>
                </c:pt>
                <c:pt idx="1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Sheet1!$D$188:$D$189</c:f>
              <c:numCache>
                <c:formatCode>0.0</c:formatCode>
                <c:ptCount val="2"/>
                <c:pt idx="0" formatCode="General">
                  <c:v>1.3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0.16000000000000014</c:v>
                </c:pt>
                <c:pt idx="1">
                  <c:v>3.0000000000001137E-2</c:v>
                </c:pt>
                <c:pt idx="2">
                  <c:v>1.9999999999999574E-2</c:v>
                </c:pt>
                <c:pt idx="3">
                  <c:v>9.9999999999997868E-3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4.0000000000000924E-2</c:v>
                </c:pt>
                <c:pt idx="1">
                  <c:v>9.9999999999997868E-3</c:v>
                </c:pt>
                <c:pt idx="2">
                  <c:v>1.9999999999999574E-2</c:v>
                </c:pt>
                <c:pt idx="3">
                  <c:v>2.000000000000135E-2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14.29</c:v>
                </c:pt>
                <c:pt idx="1">
                  <c:v>14.45</c:v>
                </c:pt>
                <c:pt idx="2">
                  <c:v>14.48</c:v>
                </c:pt>
                <c:pt idx="3">
                  <c:v>14.5</c:v>
                </c:pt>
                <c:pt idx="4">
                  <c:v>14.51</c:v>
                </c:pt>
                <c:pt idx="5">
                  <c:v>14.52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12.12</c:v>
                </c:pt>
                <c:pt idx="1">
                  <c:v>12.16</c:v>
                </c:pt>
                <c:pt idx="2">
                  <c:v>12.17</c:v>
                </c:pt>
                <c:pt idx="3">
                  <c:v>12.19</c:v>
                </c:pt>
                <c:pt idx="4">
                  <c:v>12.21</c:v>
                </c:pt>
                <c:pt idx="5">
                  <c:v>12.22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33.049999999999997</c:v>
                </c:pt>
                <c:pt idx="1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141.6</c:v>
                </c:pt>
                <c:pt idx="1">
                  <c:v>231.4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0.28000000000000003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0.52</c:v>
                </c:pt>
                <c:pt idx="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0.97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1.98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6.2845312499999997</c:v>
                </c:pt>
                <c:pt idx="1">
                  <c:v>3.83203125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101</c:v>
                </c:pt>
                <c:pt idx="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0.27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0.51</c:v>
                </c:pt>
                <c:pt idx="4">
                  <c:v>0.52</c:v>
                </c:pt>
                <c:pt idx="5">
                  <c:v>0.52</c:v>
                </c:pt>
                <c:pt idx="6">
                  <c:v>0.95</c:v>
                </c:pt>
                <c:pt idx="7">
                  <c:v>0.97</c:v>
                </c:pt>
                <c:pt idx="8">
                  <c:v>0.97</c:v>
                </c:pt>
                <c:pt idx="9">
                  <c:v>1.93</c:v>
                </c:pt>
                <c:pt idx="10">
                  <c:v>1.98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0.27</c:v>
                </c:pt>
                <c:pt idx="4">
                  <c:v>0.27</c:v>
                </c:pt>
                <c:pt idx="5">
                  <c:v>0.27</c:v>
                </c:pt>
                <c:pt idx="6">
                  <c:v>0.48</c:v>
                </c:pt>
                <c:pt idx="7">
                  <c:v>0.48</c:v>
                </c:pt>
                <c:pt idx="8">
                  <c:v>0.48</c:v>
                </c:pt>
                <c:pt idx="9">
                  <c:v>0.86</c:v>
                </c:pt>
                <c:pt idx="10">
                  <c:v>0.87</c:v>
                </c:pt>
                <c:pt idx="11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1.1000000000000001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ABS-GF</c:v>
                </c:pt>
                <c:pt idx="1">
                  <c:v>PET-CF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80.900000000000006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2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8</xdr:col>
      <xdr:colOff>125598</xdr:colOff>
      <xdr:row>39</xdr:row>
      <xdr:rowOff>15185</xdr:rowOff>
    </xdr:from>
    <xdr:to>
      <xdr:col>10</xdr:col>
      <xdr:colOff>53493</xdr:colOff>
      <xdr:row>45</xdr:row>
      <xdr:rowOff>2666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120" y="7535794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16</xdr:col>
      <xdr:colOff>231497</xdr:colOff>
      <xdr:row>37</xdr:row>
      <xdr:rowOff>182440</xdr:rowOff>
    </xdr:from>
    <xdr:to>
      <xdr:col>17</xdr:col>
      <xdr:colOff>517612</xdr:colOff>
      <xdr:row>46</xdr:row>
      <xdr:rowOff>111815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562" y="7313766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662609</xdr:colOff>
      <xdr:row>17</xdr:row>
      <xdr:rowOff>45337</xdr:rowOff>
    </xdr:from>
    <xdr:to>
      <xdr:col>9</xdr:col>
      <xdr:colOff>101939</xdr:colOff>
      <xdr:row>25</xdr:row>
      <xdr:rowOff>139569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935" y="3350098"/>
          <a:ext cx="1178678" cy="1618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147812</xdr:colOff>
      <xdr:row>12</xdr:row>
      <xdr:rowOff>196430</xdr:rowOff>
    </xdr:from>
    <xdr:to>
      <xdr:col>17</xdr:col>
      <xdr:colOff>551200</xdr:colOff>
      <xdr:row>21</xdr:row>
      <xdr:rowOff>64431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5877" y="2523843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topLeftCell="A215" zoomScale="115" zoomScaleNormal="115" workbookViewId="0">
      <selection activeCell="B233" sqref="B233:C233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63</v>
      </c>
      <c r="M2" s="156" t="s">
        <v>59</v>
      </c>
      <c r="N2" s="98" t="s">
        <v>58</v>
      </c>
      <c r="O2" s="77" t="s">
        <v>56</v>
      </c>
    </row>
    <row r="3" spans="1:18" ht="15.75" thickBot="1" x14ac:dyDescent="0.3">
      <c r="A3" s="3"/>
      <c r="B3" t="s">
        <v>64</v>
      </c>
      <c r="M3" s="157" t="s">
        <v>60</v>
      </c>
      <c r="N3" s="99" t="s">
        <v>61</v>
      </c>
      <c r="O3" s="77" t="s">
        <v>62</v>
      </c>
      <c r="R3" s="81"/>
    </row>
    <row r="4" spans="1:18" x14ac:dyDescent="0.25">
      <c r="A4" s="3"/>
      <c r="B4" s="79" t="s">
        <v>48</v>
      </c>
      <c r="D4" s="78" t="s">
        <v>49</v>
      </c>
      <c r="O4" s="77"/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56" t="s">
        <v>59</v>
      </c>
      <c r="C9" s="115">
        <v>12</v>
      </c>
      <c r="D9" s="136">
        <v>14.29</v>
      </c>
      <c r="E9" s="137">
        <v>14.45</v>
      </c>
      <c r="F9" s="137">
        <v>14.48</v>
      </c>
      <c r="G9" s="137">
        <v>14.5</v>
      </c>
      <c r="H9" s="137">
        <v>14.51</v>
      </c>
      <c r="I9" s="138">
        <v>14.52</v>
      </c>
      <c r="J9" s="41"/>
    </row>
    <row r="10" spans="1:18" ht="15.75" thickBot="1" x14ac:dyDescent="0.3">
      <c r="A10" s="3"/>
      <c r="B10" s="157" t="s">
        <v>60</v>
      </c>
      <c r="C10" s="116">
        <v>12</v>
      </c>
      <c r="D10" s="117">
        <v>12.12</v>
      </c>
      <c r="E10" s="97">
        <v>12.16</v>
      </c>
      <c r="F10" s="118">
        <v>12.17</v>
      </c>
      <c r="G10" s="97">
        <v>12.19</v>
      </c>
      <c r="H10" s="97">
        <v>12.21</v>
      </c>
      <c r="I10" s="107">
        <v>12.22</v>
      </c>
      <c r="J10" s="41"/>
    </row>
    <row r="11" spans="1:18" x14ac:dyDescent="0.25">
      <c r="A11" s="3"/>
      <c r="B11" s="155" t="s">
        <v>57</v>
      </c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56" t="s">
        <v>59</v>
      </c>
      <c r="C15" s="131">
        <f>+E9-D9</f>
        <v>0.16000000000000014</v>
      </c>
      <c r="D15" s="132">
        <f t="shared" ref="D15:G15" si="0">+F9-E9</f>
        <v>3.0000000000001137E-2</v>
      </c>
      <c r="E15" s="132">
        <f t="shared" si="0"/>
        <v>1.9999999999999574E-2</v>
      </c>
      <c r="F15" s="132">
        <f t="shared" si="0"/>
        <v>9.9999999999997868E-3</v>
      </c>
      <c r="G15" s="133">
        <f t="shared" si="0"/>
        <v>9.9999999999997868E-3</v>
      </c>
      <c r="H15" s="124"/>
      <c r="I15" s="124"/>
    </row>
    <row r="16" spans="1:18" ht="15.75" thickBot="1" x14ac:dyDescent="0.3">
      <c r="B16" s="157" t="s">
        <v>60</v>
      </c>
      <c r="C16" s="134">
        <f>+E10-D10</f>
        <v>4.0000000000000924E-2</v>
      </c>
      <c r="D16" s="118">
        <f t="shared" ref="D16:G16" si="1">+F10-E10</f>
        <v>9.9999999999997868E-3</v>
      </c>
      <c r="E16" s="118">
        <f t="shared" si="1"/>
        <v>1.9999999999999574E-2</v>
      </c>
      <c r="F16" s="118">
        <f t="shared" si="1"/>
        <v>2.000000000000135E-2</v>
      </c>
      <c r="G16" s="107">
        <f t="shared" si="1"/>
        <v>9.9999999999997868E-3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56" t="s">
        <v>59</v>
      </c>
      <c r="C38" s="93">
        <v>66.400000000000006</v>
      </c>
      <c r="D38" s="93">
        <v>63.3</v>
      </c>
      <c r="E38" s="101">
        <f>AVERAGE(C38:D38)</f>
        <v>64.849999999999994</v>
      </c>
      <c r="F38" s="13">
        <f>+E38*9.81/(1000000*0.004*0.004)</f>
        <v>39.761156249999999</v>
      </c>
      <c r="R38" s="17"/>
      <c r="S38" s="18"/>
    </row>
    <row r="39" spans="1:19" ht="15.75" thickBot="1" x14ac:dyDescent="0.3">
      <c r="B39" s="157" t="s">
        <v>60</v>
      </c>
      <c r="C39" s="94">
        <v>96.6</v>
      </c>
      <c r="D39" s="94">
        <v>112.2</v>
      </c>
      <c r="E39" s="102">
        <f t="shared" ref="E39" si="2">AVERAGE(C39:D39)</f>
        <v>104.4</v>
      </c>
      <c r="F39" s="13">
        <f t="shared" ref="F39" si="3">+E39*9.81/(1000000*0.004*0.004)</f>
        <v>64.010250000000013</v>
      </c>
      <c r="G39" s="44"/>
      <c r="R39" s="3"/>
      <c r="S39" s="18"/>
    </row>
    <row r="40" spans="1:19" x14ac:dyDescent="0.25">
      <c r="A40" s="48"/>
      <c r="B40" t="s">
        <v>18</v>
      </c>
      <c r="C40" s="114"/>
      <c r="D40" s="114"/>
      <c r="E40" s="18"/>
      <c r="F40" s="13"/>
      <c r="R40" s="3"/>
      <c r="S40" s="18"/>
    </row>
    <row r="41" spans="1:19" x14ac:dyDescent="0.25">
      <c r="B41" s="108"/>
      <c r="C41" s="114"/>
      <c r="D41" s="114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56" t="s">
        <v>59</v>
      </c>
      <c r="C51" s="92">
        <v>35.5</v>
      </c>
      <c r="D51" s="93">
        <v>30.6</v>
      </c>
      <c r="E51" s="101">
        <f>AVERAGE(C51:D51)</f>
        <v>33.049999999999997</v>
      </c>
      <c r="F51" s="13">
        <f>+E51*9.81/(1000000*0.004*0.004)</f>
        <v>20.263781250000001</v>
      </c>
      <c r="G51" s="44"/>
      <c r="M51" s="21"/>
    </row>
    <row r="52" spans="1:13" ht="15.75" thickBot="1" x14ac:dyDescent="0.3">
      <c r="B52" s="157" t="s">
        <v>60</v>
      </c>
      <c r="C52" s="91">
        <v>46.3</v>
      </c>
      <c r="D52" s="94">
        <v>45.3</v>
      </c>
      <c r="E52" s="102">
        <f>AVERAGE(C52:D52)</f>
        <v>45.8</v>
      </c>
      <c r="F52" s="13">
        <f>+E52*9.81/(1000000*0.004*0.004)</f>
        <v>28.081125</v>
      </c>
      <c r="M52" s="21"/>
    </row>
    <row r="53" spans="1:13" x14ac:dyDescent="0.25">
      <c r="A53" s="48"/>
      <c r="B53" t="s">
        <v>19</v>
      </c>
      <c r="C53" s="153"/>
      <c r="D53" s="153"/>
      <c r="E53" s="154"/>
      <c r="F53" s="13"/>
      <c r="M53" s="21"/>
    </row>
    <row r="54" spans="1:13" x14ac:dyDescent="0.25">
      <c r="C54" s="114"/>
      <c r="D54" s="114"/>
      <c r="E54" s="18"/>
      <c r="F54" s="13"/>
      <c r="M54" s="21"/>
    </row>
    <row r="55" spans="1:13" x14ac:dyDescent="0.25">
      <c r="M55" s="21"/>
    </row>
    <row r="56" spans="1:13" x14ac:dyDescent="0.25">
      <c r="B56" s="77"/>
      <c r="C56" s="78"/>
      <c r="D56" s="78"/>
      <c r="E56" s="78"/>
      <c r="F56" s="78"/>
      <c r="M56" s="21"/>
    </row>
    <row r="57" spans="1:13" x14ac:dyDescent="0.25">
      <c r="B57" s="78"/>
      <c r="C57" s="144"/>
      <c r="D57" s="144"/>
      <c r="E57" s="145"/>
      <c r="F57" s="142"/>
      <c r="M57" s="21"/>
    </row>
    <row r="58" spans="1:13" x14ac:dyDescent="0.25">
      <c r="B58" s="146"/>
      <c r="C58" s="147"/>
      <c r="D58" s="147"/>
      <c r="E58" s="148"/>
      <c r="F58" s="143"/>
      <c r="M58" s="21"/>
    </row>
    <row r="59" spans="1:13" x14ac:dyDescent="0.25">
      <c r="B59" s="149"/>
      <c r="C59" s="147"/>
      <c r="D59" s="147"/>
      <c r="E59" s="148"/>
      <c r="F59" s="143"/>
      <c r="M59" s="21"/>
    </row>
    <row r="60" spans="1:13" x14ac:dyDescent="0.25">
      <c r="B60" s="78"/>
      <c r="C60" s="147"/>
      <c r="D60" s="147"/>
      <c r="E60" s="148"/>
      <c r="F60" s="143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56" t="s">
        <v>59</v>
      </c>
      <c r="C72" s="95">
        <v>141.6</v>
      </c>
      <c r="D72" s="13">
        <f>+C72*9.81/(1000000*2*0.005*0.005*PI()/4)</f>
        <v>35.373039172668712</v>
      </c>
      <c r="E72" s="44"/>
      <c r="M72" s="21"/>
    </row>
    <row r="73" spans="2:13" ht="15.75" thickBot="1" x14ac:dyDescent="0.3">
      <c r="B73" s="157" t="s">
        <v>60</v>
      </c>
      <c r="C73" s="96">
        <v>231.4</v>
      </c>
      <c r="D73" s="13">
        <f>+C73*9.81/(1000000*2*0.005*0.005*PI()/4)</f>
        <v>57.80594113386681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56" t="s">
        <v>59</v>
      </c>
      <c r="C84" s="95">
        <v>80.900000000000006</v>
      </c>
      <c r="D84" s="13">
        <f>+C84*9.81/(1000000*2*0.005*0.005*PI()/4)</f>
        <v>20.209596532972451</v>
      </c>
      <c r="M84" s="21"/>
    </row>
    <row r="85" spans="2:13" ht="15.75" thickBot="1" x14ac:dyDescent="0.3">
      <c r="B85" s="157" t="s">
        <v>60</v>
      </c>
      <c r="C85" s="96">
        <v>106</v>
      </c>
      <c r="D85" s="13">
        <f>+C85*9.81/(1000000*2*0.005*0.005*PI()/4)</f>
        <v>26.479817459766128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56" t="s">
        <v>59</v>
      </c>
      <c r="C105" s="45">
        <f>+Sheet1!D136</f>
        <v>0.28000000000000003</v>
      </c>
      <c r="D105" s="46">
        <f>+Sheet1!G136</f>
        <v>0.52</v>
      </c>
      <c r="E105" s="46">
        <f>+Sheet1!J136</f>
        <v>0.97</v>
      </c>
      <c r="F105" s="47">
        <f>+Sheet1!M136</f>
        <v>1.98</v>
      </c>
      <c r="M105" s="21"/>
    </row>
    <row r="106" spans="2:13" ht="15.75" thickBot="1" x14ac:dyDescent="0.3">
      <c r="B106" s="157" t="s">
        <v>60</v>
      </c>
      <c r="C106" s="51">
        <f>+Sheet1!D137</f>
        <v>0.16</v>
      </c>
      <c r="D106" s="52">
        <f>+Sheet1!G137</f>
        <v>0.27</v>
      </c>
      <c r="E106" s="52">
        <f>+Sheet1!J137</f>
        <v>0.48</v>
      </c>
      <c r="F106" s="53">
        <f>+Sheet1!M137</f>
        <v>0.87</v>
      </c>
      <c r="M106" s="21"/>
    </row>
    <row r="107" spans="2:13" x14ac:dyDescent="0.25">
      <c r="B107" s="17"/>
      <c r="C107" s="113"/>
      <c r="D107" s="113"/>
      <c r="E107" s="113"/>
      <c r="F107" s="113"/>
      <c r="M107" s="21"/>
    </row>
    <row r="108" spans="2:13" x14ac:dyDescent="0.25">
      <c r="B108" s="108"/>
      <c r="C108" s="113"/>
      <c r="D108" s="113"/>
      <c r="E108" s="113"/>
      <c r="F108" s="113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56" t="s">
        <v>59</v>
      </c>
      <c r="C136" s="54">
        <v>0.27</v>
      </c>
      <c r="D136" s="55">
        <v>0.28000000000000003</v>
      </c>
      <c r="E136" s="86">
        <v>0.28000000000000003</v>
      </c>
      <c r="F136" s="56">
        <v>0.51</v>
      </c>
      <c r="G136" s="57">
        <v>0.52</v>
      </c>
      <c r="H136" s="58">
        <v>0.52</v>
      </c>
      <c r="I136" s="59">
        <v>0.95</v>
      </c>
      <c r="J136" s="60">
        <v>0.97</v>
      </c>
      <c r="K136" s="61">
        <v>0.97</v>
      </c>
      <c r="L136" s="88">
        <v>1.93</v>
      </c>
      <c r="M136" s="62">
        <v>1.98</v>
      </c>
      <c r="N136" s="63">
        <v>2</v>
      </c>
    </row>
    <row r="137" spans="2:14" ht="15.75" thickBot="1" x14ac:dyDescent="0.3">
      <c r="B137" s="157" t="s">
        <v>60</v>
      </c>
      <c r="C137" s="64">
        <v>0.16</v>
      </c>
      <c r="D137" s="65">
        <v>0.16</v>
      </c>
      <c r="E137" s="87">
        <v>0.16</v>
      </c>
      <c r="F137" s="66">
        <v>0.27</v>
      </c>
      <c r="G137" s="67">
        <v>0.27</v>
      </c>
      <c r="H137" s="68">
        <v>0.27</v>
      </c>
      <c r="I137" s="69">
        <v>0.48</v>
      </c>
      <c r="J137" s="70">
        <v>0.48</v>
      </c>
      <c r="K137" s="71">
        <v>0.48</v>
      </c>
      <c r="L137" s="89">
        <v>0.86</v>
      </c>
      <c r="M137" s="72">
        <v>0.87</v>
      </c>
      <c r="N137" s="73">
        <v>0.87</v>
      </c>
    </row>
    <row r="138" spans="2:14" x14ac:dyDescent="0.25">
      <c r="B138" s="17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</row>
    <row r="139" spans="2:14" x14ac:dyDescent="0.25">
      <c r="B139" s="108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6" t="s">
        <v>17</v>
      </c>
      <c r="M179" s="21"/>
    </row>
    <row r="180" spans="2:13" x14ac:dyDescent="0.25">
      <c r="B180" s="156" t="s">
        <v>59</v>
      </c>
      <c r="C180" s="8">
        <v>1.1000000000000001</v>
      </c>
      <c r="D180" s="80">
        <v>1.1000000000000001</v>
      </c>
      <c r="E180" s="127">
        <v>0.25</v>
      </c>
      <c r="M180" s="21"/>
    </row>
    <row r="181" spans="2:13" ht="15.75" thickBot="1" x14ac:dyDescent="0.3">
      <c r="B181" s="157" t="s">
        <v>60</v>
      </c>
      <c r="C181" s="119">
        <v>1.4</v>
      </c>
      <c r="D181" s="120">
        <v>1.4</v>
      </c>
      <c r="E181" s="128">
        <v>0.25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56" t="s">
        <v>59</v>
      </c>
      <c r="C188" s="1" t="s">
        <v>53</v>
      </c>
      <c r="D188" s="111">
        <v>1.3</v>
      </c>
      <c r="E188" s="4">
        <v>0.1</v>
      </c>
      <c r="M188" s="21"/>
    </row>
    <row r="189" spans="2:13" ht="15.75" thickBot="1" x14ac:dyDescent="0.3">
      <c r="B189" s="157" t="s">
        <v>60</v>
      </c>
      <c r="C189" s="109" t="s">
        <v>53</v>
      </c>
      <c r="D189" s="150">
        <v>1.4</v>
      </c>
      <c r="E189" s="49">
        <v>0.1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56" t="s">
        <v>59</v>
      </c>
      <c r="C204" s="1">
        <v>41</v>
      </c>
      <c r="D204" s="15">
        <f>0.5*9.81*C204/1000</f>
        <v>0.20110500000000001</v>
      </c>
      <c r="E204" s="20">
        <f>+D204/(1000*0.008*0.004)</f>
        <v>6.2845312499999997</v>
      </c>
      <c r="F204" s="44"/>
      <c r="M204" s="21"/>
    </row>
    <row r="205" spans="1:13" ht="15.75" thickBot="1" x14ac:dyDescent="0.3">
      <c r="B205" s="157" t="s">
        <v>60</v>
      </c>
      <c r="C205" s="109">
        <v>25</v>
      </c>
      <c r="D205" s="121">
        <f>0.5*9.81*C205/1000</f>
        <v>0.122625</v>
      </c>
      <c r="E205" s="20">
        <f>+D205/(1000*0.008*0.004)</f>
        <v>3.83203125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1:13" x14ac:dyDescent="0.25">
      <c r="B225" s="3"/>
      <c r="C225" s="10"/>
      <c r="D225" s="40"/>
      <c r="E225" s="20"/>
      <c r="M225" s="21"/>
    </row>
    <row r="226" spans="1:13" x14ac:dyDescent="0.25">
      <c r="B226" s="3"/>
      <c r="C226" s="10"/>
      <c r="D226" s="40"/>
      <c r="E226" s="20"/>
      <c r="M226" s="21"/>
    </row>
    <row r="227" spans="1:13" x14ac:dyDescent="0.25">
      <c r="B227" s="5"/>
      <c r="M227" s="21"/>
    </row>
    <row r="228" spans="1:13" x14ac:dyDescent="0.25">
      <c r="B228" s="5"/>
      <c r="M228" s="21"/>
    </row>
    <row r="229" spans="1:13" x14ac:dyDescent="0.25">
      <c r="B229" s="5"/>
      <c r="M229" s="21"/>
    </row>
    <row r="230" spans="1:13" ht="15.75" thickBot="1" x14ac:dyDescent="0.3">
      <c r="B230" t="s">
        <v>9</v>
      </c>
      <c r="M230" s="21"/>
    </row>
    <row r="231" spans="1:13" ht="15.75" thickBot="1" x14ac:dyDescent="0.3">
      <c r="B231" s="2"/>
      <c r="C231" s="7" t="s">
        <v>10</v>
      </c>
      <c r="M231" s="21"/>
    </row>
    <row r="232" spans="1:13" x14ac:dyDescent="0.25">
      <c r="B232" s="156" t="s">
        <v>59</v>
      </c>
      <c r="C232" s="11">
        <v>101</v>
      </c>
      <c r="M232" s="21"/>
    </row>
    <row r="233" spans="1:13" ht="15.75" thickBot="1" x14ac:dyDescent="0.3">
      <c r="A233" s="14" t="s">
        <v>65</v>
      </c>
      <c r="B233" s="157" t="s">
        <v>60</v>
      </c>
      <c r="C233" s="122">
        <v>212</v>
      </c>
      <c r="D233" s="129"/>
      <c r="M233" s="21"/>
    </row>
    <row r="234" spans="1:13" x14ac:dyDescent="0.25">
      <c r="B234" s="158" t="s">
        <v>66</v>
      </c>
      <c r="C234" s="16"/>
      <c r="M234" s="21"/>
    </row>
    <row r="235" spans="1:13" x14ac:dyDescent="0.25">
      <c r="B235" s="108"/>
      <c r="C235" s="16"/>
    </row>
    <row r="236" spans="1:13" x14ac:dyDescent="0.25">
      <c r="B236" s="83"/>
    </row>
    <row r="237" spans="1:13" x14ac:dyDescent="0.25">
      <c r="B237" s="21" t="s">
        <v>50</v>
      </c>
    </row>
    <row r="238" spans="1:13" x14ac:dyDescent="0.25">
      <c r="B238" s="21" t="s">
        <v>46</v>
      </c>
    </row>
    <row r="250" spans="2:4" x14ac:dyDescent="0.25">
      <c r="B250" s="3"/>
    </row>
    <row r="252" spans="2:4" x14ac:dyDescent="0.25">
      <c r="C252" s="16"/>
    </row>
    <row r="253" spans="2:4" x14ac:dyDescent="0.25">
      <c r="B253" s="3"/>
      <c r="C253" s="16"/>
      <c r="D253" s="151"/>
    </row>
    <row r="254" spans="2:4" x14ac:dyDescent="0.25">
      <c r="B254" s="3"/>
      <c r="C254" s="16"/>
      <c r="D254" s="152"/>
    </row>
    <row r="255" spans="2:4" x14ac:dyDescent="0.25">
      <c r="B255" s="5"/>
      <c r="C255" s="16"/>
      <c r="D255" s="152"/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2024-12-10T17:57:58Z</dcterms:modified>
</cp:coreProperties>
</file>